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320" windowHeight="7680"/>
  </bookViews>
  <sheets>
    <sheet name="09 ANALITICO_INGRESOS" sheetId="1" r:id="rId1"/>
  </sheets>
  <definedNames>
    <definedName name="_xlnm.Print_Titles" localSheetId="0">'09 ANALITICO_INGRESOS'!$1:$7</definedName>
  </definedNames>
  <calcPr calcId="124519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G14"/>
  <c r="G12"/>
  <c r="G11"/>
  <c r="G10"/>
  <c r="G9"/>
  <c r="G8"/>
  <c r="G22" s="1"/>
  <c r="G13"/>
  <c r="F47"/>
  <c r="E47"/>
  <c r="F22"/>
  <c r="E22"/>
  <c r="H45"/>
  <c r="H41"/>
  <c r="H36"/>
  <c r="H28"/>
  <c r="G28"/>
  <c r="G47" s="1"/>
  <c r="G29"/>
  <c r="H29" s="1"/>
  <c r="G30"/>
  <c r="G31"/>
  <c r="H31" s="1"/>
  <c r="G32"/>
  <c r="G33"/>
  <c r="H33" s="1"/>
  <c r="G34"/>
  <c r="H34" s="1"/>
  <c r="G35"/>
  <c r="H35" s="1"/>
  <c r="G36"/>
  <c r="G37"/>
  <c r="G38"/>
  <c r="H38" s="1"/>
  <c r="G40"/>
  <c r="H40" s="1"/>
  <c r="G41"/>
  <c r="G42"/>
  <c r="G43"/>
  <c r="H43" s="1"/>
  <c r="G27"/>
  <c r="H27" s="1"/>
  <c r="D46" l="1"/>
  <c r="H46" s="1"/>
  <c r="D42"/>
  <c r="H42" s="1"/>
  <c r="D37"/>
  <c r="H37" s="1"/>
  <c r="D32"/>
  <c r="I30"/>
  <c r="D30"/>
  <c r="H30" s="1"/>
  <c r="I22"/>
  <c r="D22"/>
  <c r="J21"/>
  <c r="K46" s="1"/>
  <c r="H21"/>
  <c r="H20"/>
  <c r="J19"/>
  <c r="K19" s="1"/>
  <c r="H19"/>
  <c r="K18"/>
  <c r="H18"/>
  <c r="H17"/>
  <c r="H16"/>
  <c r="H15"/>
  <c r="H14"/>
  <c r="K13"/>
  <c r="H13"/>
  <c r="H12"/>
  <c r="J11"/>
  <c r="K11" s="1"/>
  <c r="H11"/>
  <c r="H10"/>
  <c r="H9"/>
  <c r="H8"/>
  <c r="K32" l="1"/>
  <c r="H32"/>
  <c r="H47" s="1"/>
  <c r="H22"/>
  <c r="I47"/>
  <c r="D47"/>
  <c r="K42"/>
  <c r="J30"/>
  <c r="K37"/>
  <c r="J22"/>
  <c r="K21"/>
  <c r="K23" s="1"/>
  <c r="J47" l="1"/>
  <c r="K30"/>
  <c r="K48" s="1"/>
</calcChain>
</file>

<file path=xl/sharedStrings.xml><?xml version="1.0" encoding="utf-8"?>
<sst xmlns="http://schemas.openxmlformats.org/spreadsheetml/2006/main" count="61" uniqueCount="43">
  <si>
    <t xml:space="preserve">COMISION MUNICIPAL DE AGUA POTABLE Y ALCANTARILLADO DEL MPIO. DE ALTAMIRA TAMAULIPAS </t>
  </si>
  <si>
    <t>ESTADO ANALÍTICO DE INGRESOS</t>
  </si>
  <si>
    <t>DEL 1 DE ENERO AL 30 DE JUNIO DE 2017</t>
  </si>
  <si>
    <t>O9</t>
  </si>
  <si>
    <t>Rubro de los Ingresos</t>
  </si>
  <si>
    <t>Ingreso</t>
  </si>
  <si>
    <t xml:space="preserve">
Diferencia
(6=5-1)</t>
  </si>
  <si>
    <t>Estimado
(1)</t>
  </si>
  <si>
    <t>Ampliaciones y Reducciones
(2)</t>
  </si>
  <si>
    <t xml:space="preserve">
Modificado
(3=1+2)</t>
  </si>
  <si>
    <t xml:space="preserve">
Devengado
(4)</t>
  </si>
  <si>
    <t xml:space="preserve">
Recaudado
(5)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</si>
  <si>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</si>
  <si>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</si>
  <si>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</si>
  <si>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</si>
  <si>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</si>
  <si>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</si>
  <si>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</si>
  <si>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</si>
  <si>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</si>
  <si>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</si>
  <si>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 Asignaciones,  Subsidios  y Otras Ayudas</t>
  </si>
  <si>
    <t>Ingresos Derivados de Financiamientos</t>
  </si>
  <si>
    <t>Total</t>
  </si>
  <si>
    <t>Ingresos Excedentes</t>
  </si>
  <si>
    <t>Estado Analítico de Ingresos por Fuente de Financiamiento</t>
  </si>
  <si>
    <t>Ingresos
(1)</t>
  </si>
  <si>
    <t>Ingresos Estimado
(1)</t>
  </si>
  <si>
    <t>Ingresos 
Modificado
(3=1+2)</t>
  </si>
  <si>
    <t>Ingresos 
Devengado
(4)</t>
  </si>
  <si>
    <t>Ingresos 
Recaudado
(5)</t>
  </si>
  <si>
    <t>Ingresos del Gobierno</t>
  </si>
  <si>
    <t xml:space="preserve">    Capital</t>
  </si>
  <si>
    <t xml:space="preserve">    Corriente</t>
  </si>
  <si>
    <t>Transferencias, Asignaciones, Subsidios y Otras Ayudas</t>
  </si>
  <si>
    <t>Ingresos de Organismos y Empresas</t>
  </si>
  <si>
    <t>Ingresos derivados de financiamiento</t>
  </si>
  <si>
    <t>Total:</t>
  </si>
  <si>
    <t>"Bajo protesta de decir verdad declaramos que los Estados Financieros y sus Notas, son razonablemente correctos y son responsabilidad del emisor"</t>
  </si>
  <si>
    <t xml:space="preserve">MAS </t>
  </si>
  <si>
    <t>MENOS</t>
  </si>
  <si>
    <t>MAS</t>
  </si>
</sst>
</file>

<file path=xl/styles.xml><?xml version="1.0" encoding="utf-8"?>
<styleSheet xmlns="http://schemas.openxmlformats.org/spreadsheetml/2006/main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4" fillId="0" borderId="0"/>
    <xf numFmtId="44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4" fillId="0" borderId="0"/>
  </cellStyleXfs>
  <cellXfs count="72"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10" fillId="3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1" fontId="4" fillId="0" borderId="15" xfId="1" applyNumberFormat="1" applyFont="1" applyBorder="1" applyAlignment="1">
      <alignment horizontal="left" vertical="top"/>
    </xf>
    <xf numFmtId="41" fontId="4" fillId="0" borderId="15" xfId="1" applyNumberFormat="1" applyFont="1" applyBorder="1"/>
    <xf numFmtId="41" fontId="4" fillId="0" borderId="15" xfId="1" applyNumberFormat="1" applyFont="1" applyFill="1" applyBorder="1"/>
    <xf numFmtId="41" fontId="4" fillId="0" borderId="15" xfId="1" applyNumberFormat="1" applyFont="1" applyBorder="1" applyAlignment="1">
      <alignment horizontal="left"/>
    </xf>
    <xf numFmtId="41" fontId="4" fillId="0" borderId="15" xfId="1" applyNumberFormat="1" applyFont="1" applyFill="1" applyBorder="1" applyAlignment="1">
      <alignment horizontal="left" vertical="top"/>
    </xf>
    <xf numFmtId="41" fontId="4" fillId="0" borderId="15" xfId="1" applyNumberFormat="1" applyFont="1" applyFill="1" applyBorder="1" applyAlignment="1">
      <alignment horizontal="left"/>
    </xf>
    <xf numFmtId="0" fontId="11" fillId="0" borderId="5" xfId="0" applyFont="1" applyBorder="1" applyAlignment="1">
      <alignment horizontal="justify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indent="1"/>
    </xf>
    <xf numFmtId="41" fontId="4" fillId="0" borderId="0" xfId="0" applyNumberFormat="1" applyFont="1"/>
    <xf numFmtId="0" fontId="11" fillId="0" borderId="5" xfId="0" applyFont="1" applyBorder="1" applyAlignment="1">
      <alignment horizontal="left" vertical="center" indent="1"/>
    </xf>
    <xf numFmtId="43" fontId="4" fillId="0" borderId="0" xfId="1" applyFont="1" applyFill="1"/>
    <xf numFmtId="41" fontId="10" fillId="0" borderId="0" xfId="0" applyNumberFormat="1" applyFont="1" applyFill="1"/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/>
    <xf numFmtId="42" fontId="2" fillId="0" borderId="9" xfId="0" applyNumberFormat="1" applyFont="1" applyBorder="1" applyAlignment="1">
      <alignment horizontal="right"/>
    </xf>
    <xf numFmtId="42" fontId="2" fillId="0" borderId="9" xfId="0" applyNumberFormat="1" applyFont="1" applyBorder="1"/>
    <xf numFmtId="42" fontId="2" fillId="0" borderId="12" xfId="0" applyNumberFormat="1" applyFont="1" applyBorder="1"/>
    <xf numFmtId="0" fontId="0" fillId="0" borderId="9" xfId="0" applyFont="1" applyBorder="1"/>
    <xf numFmtId="0" fontId="10" fillId="0" borderId="0" xfId="0" applyFont="1" applyBorder="1" applyAlignment="1">
      <alignment horizontal="center"/>
    </xf>
    <xf numFmtId="42" fontId="10" fillId="0" borderId="0" xfId="0" applyNumberFormat="1" applyFont="1" applyBorder="1" applyAlignment="1">
      <alignment horizontal="right"/>
    </xf>
    <xf numFmtId="42" fontId="10" fillId="0" borderId="0" xfId="0" applyNumberFormat="1" applyFont="1" applyBorder="1"/>
    <xf numFmtId="42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/>
    <xf numFmtId="0" fontId="4" fillId="0" borderId="0" xfId="0" applyFont="1" applyBorder="1"/>
    <xf numFmtId="0" fontId="4" fillId="0" borderId="4" xfId="0" applyFont="1" applyBorder="1"/>
    <xf numFmtId="0" fontId="10" fillId="0" borderId="0" xfId="0" applyFont="1" applyAlignment="1">
      <alignment horizontal="left" vertical="center"/>
    </xf>
    <xf numFmtId="41" fontId="4" fillId="0" borderId="15" xfId="1" applyNumberFormat="1" applyFont="1" applyBorder="1" applyAlignment="1">
      <alignment horizontal="right"/>
    </xf>
    <xf numFmtId="0" fontId="4" fillId="0" borderId="0" xfId="0" applyFont="1" applyAlignment="1">
      <alignment horizontal="left" vertical="center" indent="1"/>
    </xf>
    <xf numFmtId="41" fontId="4" fillId="0" borderId="15" xfId="1" applyNumberFormat="1" applyFont="1" applyFill="1" applyBorder="1" applyAlignment="1"/>
    <xf numFmtId="41" fontId="4" fillId="0" borderId="15" xfId="1" applyNumberFormat="1" applyFont="1" applyFill="1" applyBorder="1" applyAlignment="1">
      <alignment horizontal="right"/>
    </xf>
    <xf numFmtId="41" fontId="4" fillId="0" borderId="15" xfId="1" applyNumberFormat="1" applyFont="1" applyFill="1" applyBorder="1" applyAlignment="1">
      <alignment vertical="center"/>
    </xf>
    <xf numFmtId="0" fontId="4" fillId="0" borderId="4" xfId="0" applyFont="1" applyFill="1" applyBorder="1"/>
    <xf numFmtId="0" fontId="4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/>
    <xf numFmtId="42" fontId="4" fillId="0" borderId="0" xfId="0" applyNumberFormat="1" applyFont="1" applyAlignment="1">
      <alignment horizontal="right"/>
    </xf>
    <xf numFmtId="42" fontId="10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42" fontId="1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42" fontId="2" fillId="0" borderId="9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right" indent="2"/>
    </xf>
    <xf numFmtId="0" fontId="10" fillId="0" borderId="12" xfId="0" applyFont="1" applyBorder="1" applyAlignment="1">
      <alignment horizontal="right" indent="2"/>
    </xf>
  </cellXfs>
  <cellStyles count="8">
    <cellStyle name="=C:\WINNT\SYSTEM32\COMMAND.COM" xfId="2"/>
    <cellStyle name="Millares" xfId="1" builtinId="3"/>
    <cellStyle name="Moneda 3" xfId="3"/>
    <cellStyle name="Normal" xfId="0" builtinId="0"/>
    <cellStyle name="Normal 2" xfId="4"/>
    <cellStyle name="Normal 3" xfId="5"/>
    <cellStyle name="Normal 4" xfId="6"/>
    <cellStyle name="Normal 4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52</xdr:row>
      <xdr:rowOff>0</xdr:rowOff>
    </xdr:from>
    <xdr:ext cx="3153103" cy="857250"/>
    <xdr:sp macro="" textlink="">
      <xdr:nvSpPr>
        <xdr:cNvPr id="2" name="1 CuadroTexto"/>
        <xdr:cNvSpPr txBox="1"/>
      </xdr:nvSpPr>
      <xdr:spPr>
        <a:xfrm>
          <a:off x="762000" y="9972675"/>
          <a:ext cx="3153103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ALMA LAURA AMPARÁN CRUZ</a:t>
          </a:r>
        </a:p>
        <a:p>
          <a:pPr algn="ctr"/>
          <a:r>
            <a:rPr lang="es-MX" sz="1100" b="1" baseline="0"/>
            <a:t>PRESIDENTA MUNICIPAL Y DEL CONSEJO</a:t>
          </a:r>
        </a:p>
        <a:p>
          <a:pPr algn="ctr"/>
          <a:r>
            <a:rPr lang="es-MX" sz="1100" b="1" baseline="0"/>
            <a:t>AUTORIZÓ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2</xdr:col>
      <xdr:colOff>3011668</xdr:colOff>
      <xdr:row>52</xdr:row>
      <xdr:rowOff>0</xdr:rowOff>
    </xdr:from>
    <xdr:ext cx="3457575" cy="953466"/>
    <xdr:sp macro="" textlink="">
      <xdr:nvSpPr>
        <xdr:cNvPr id="3" name="2 CuadroTexto"/>
        <xdr:cNvSpPr txBox="1"/>
      </xdr:nvSpPr>
      <xdr:spPr>
        <a:xfrm>
          <a:off x="3907018" y="9972675"/>
          <a:ext cx="345757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/>
        </a:p>
        <a:p>
          <a:pPr algn="ctr"/>
          <a:r>
            <a:rPr lang="es-MX" sz="1100" b="1" baseline="0"/>
            <a:t>RESPONSABLE DE ELABORACIÓN</a:t>
          </a:r>
        </a:p>
        <a:p>
          <a:pPr algn="ctr"/>
          <a:endParaRPr lang="es-MX" sz="1100" b="1"/>
        </a:p>
      </xdr:txBody>
    </xdr:sp>
    <xdr:clientData/>
  </xdr:oneCellAnchor>
  <xdr:oneCellAnchor>
    <xdr:from>
      <xdr:col>8</xdr:col>
      <xdr:colOff>591873</xdr:colOff>
      <xdr:row>52</xdr:row>
      <xdr:rowOff>9521</xdr:rowOff>
    </xdr:from>
    <xdr:ext cx="2855141" cy="781240"/>
    <xdr:sp macro="" textlink="">
      <xdr:nvSpPr>
        <xdr:cNvPr id="4" name="3 CuadroTexto"/>
        <xdr:cNvSpPr txBox="1"/>
      </xdr:nvSpPr>
      <xdr:spPr>
        <a:xfrm>
          <a:off x="8040423" y="9982196"/>
          <a:ext cx="2855141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 baseline="0"/>
            <a:t>ING. JAIME RAFAEL RAMÍREZ GUTIÉRREZ</a:t>
          </a:r>
        </a:p>
        <a:p>
          <a:pPr algn="ctr"/>
          <a:r>
            <a:rPr lang="es-MX" sz="1100" b="1" baseline="0"/>
            <a:t>GERENTE GENERAL 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twoCellAnchor editAs="oneCell">
    <xdr:from>
      <xdr:col>1</xdr:col>
      <xdr:colOff>56116</xdr:colOff>
      <xdr:row>1</xdr:row>
      <xdr:rowOff>109484</xdr:rowOff>
    </xdr:from>
    <xdr:to>
      <xdr:col>2</xdr:col>
      <xdr:colOff>1593944</xdr:colOff>
      <xdr:row>3</xdr:row>
      <xdr:rowOff>201921</xdr:rowOff>
    </xdr:to>
    <xdr:pic>
      <xdr:nvPicPr>
        <xdr:cNvPr id="5" name="4 Imagen" descr="COMAPA_ALTAMIR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8116" y="338084"/>
          <a:ext cx="1671178" cy="549637"/>
        </a:xfrm>
        <a:prstGeom prst="rect">
          <a:avLst/>
        </a:prstGeom>
      </xdr:spPr>
    </xdr:pic>
    <xdr:clientData/>
  </xdr:twoCellAnchor>
  <xdr:twoCellAnchor editAs="oneCell">
    <xdr:from>
      <xdr:col>9</xdr:col>
      <xdr:colOff>481724</xdr:colOff>
      <xdr:row>1</xdr:row>
      <xdr:rowOff>48018</xdr:rowOff>
    </xdr:from>
    <xdr:to>
      <xdr:col>10</xdr:col>
      <xdr:colOff>933011</xdr:colOff>
      <xdr:row>3</xdr:row>
      <xdr:rowOff>213424</xdr:rowOff>
    </xdr:to>
    <xdr:pic>
      <xdr:nvPicPr>
        <xdr:cNvPr id="6" name="5 Imagen" descr="COMAPA ALTAMIR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0874" y="276618"/>
          <a:ext cx="1441887" cy="622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66"/>
  <sheetViews>
    <sheetView tabSelected="1" topLeftCell="A43" zoomScale="87" zoomScaleNormal="87" workbookViewId="0">
      <selection activeCell="A52" sqref="A52:XFD53"/>
    </sheetView>
  </sheetViews>
  <sheetFormatPr baseColWidth="10" defaultRowHeight="12.75"/>
  <cols>
    <col min="1" max="1" width="11.42578125" style="1"/>
    <col min="2" max="2" width="2" style="1" bestFit="1" customWidth="1"/>
    <col min="3" max="3" width="53.140625" style="1" bestFit="1" customWidth="1"/>
    <col min="4" max="4" width="15.85546875" style="47" bestFit="1" customWidth="1"/>
    <col min="5" max="6" width="15.85546875" style="47" hidden="1" customWidth="1"/>
    <col min="7" max="7" width="14.42578125" style="1" customWidth="1"/>
    <col min="8" max="11" width="14.85546875" style="1" bestFit="1" customWidth="1"/>
    <col min="12" max="12" width="14.7109375" style="1" bestFit="1" customWidth="1"/>
    <col min="13" max="13" width="12.28515625" style="1" bestFit="1" customWidth="1"/>
    <col min="14" max="15" width="11.42578125" style="1"/>
    <col min="16" max="16" width="14.7109375" style="1" customWidth="1"/>
    <col min="17" max="16384" width="11.42578125" style="1"/>
  </cols>
  <sheetData>
    <row r="1" spans="2:16" ht="18" customHeight="1"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1"/>
    </row>
    <row r="2" spans="2:16" ht="18" customHeight="1">
      <c r="B2" s="52" t="s">
        <v>1</v>
      </c>
      <c r="C2" s="53"/>
      <c r="D2" s="53"/>
      <c r="E2" s="53"/>
      <c r="F2" s="53"/>
      <c r="G2" s="53"/>
      <c r="H2" s="53"/>
      <c r="I2" s="53"/>
      <c r="J2" s="53"/>
      <c r="K2" s="54"/>
    </row>
    <row r="3" spans="2:16" ht="18" customHeight="1">
      <c r="B3" s="55" t="s">
        <v>2</v>
      </c>
      <c r="C3" s="56"/>
      <c r="D3" s="56"/>
      <c r="E3" s="56"/>
      <c r="F3" s="56"/>
      <c r="G3" s="56"/>
      <c r="H3" s="56"/>
      <c r="I3" s="56"/>
      <c r="J3" s="56"/>
      <c r="K3" s="57"/>
    </row>
    <row r="4" spans="2:16" ht="18.75">
      <c r="B4" s="58" t="s">
        <v>3</v>
      </c>
      <c r="C4" s="59"/>
      <c r="D4" s="59"/>
      <c r="E4" s="59"/>
      <c r="F4" s="59"/>
      <c r="G4" s="59"/>
      <c r="H4" s="59"/>
      <c r="I4" s="59"/>
      <c r="J4" s="59"/>
      <c r="K4" s="60"/>
      <c r="N4" s="2"/>
      <c r="O4" s="2"/>
      <c r="P4" s="2"/>
    </row>
    <row r="6" spans="2:16" ht="15" customHeight="1">
      <c r="B6" s="61" t="s">
        <v>4</v>
      </c>
      <c r="C6" s="61"/>
      <c r="D6" s="62" t="s">
        <v>5</v>
      </c>
      <c r="E6" s="63"/>
      <c r="F6" s="63"/>
      <c r="G6" s="63"/>
      <c r="H6" s="63"/>
      <c r="I6" s="63"/>
      <c r="J6" s="64"/>
      <c r="K6" s="65" t="s">
        <v>6</v>
      </c>
    </row>
    <row r="7" spans="2:16" ht="38.25">
      <c r="B7" s="61"/>
      <c r="C7" s="61"/>
      <c r="D7" s="3" t="s">
        <v>7</v>
      </c>
      <c r="E7" s="48" t="s">
        <v>41</v>
      </c>
      <c r="F7" s="48" t="s">
        <v>42</v>
      </c>
      <c r="G7" s="3" t="s">
        <v>8</v>
      </c>
      <c r="H7" s="3" t="s">
        <v>9</v>
      </c>
      <c r="I7" s="3" t="s">
        <v>10</v>
      </c>
      <c r="J7" s="3" t="s">
        <v>11</v>
      </c>
      <c r="K7" s="66"/>
    </row>
    <row r="8" spans="2:16">
      <c r="B8" s="4"/>
      <c r="C8" s="5" t="s">
        <v>12</v>
      </c>
      <c r="D8" s="6">
        <v>0</v>
      </c>
      <c r="E8" s="6"/>
      <c r="F8" s="6"/>
      <c r="G8" s="10">
        <f t="shared" ref="G8:G12" si="0">+F8-E8</f>
        <v>0</v>
      </c>
      <c r="H8" s="8">
        <f t="shared" ref="H8:H21" si="1">+D8+G8</f>
        <v>0</v>
      </c>
      <c r="I8" s="9">
        <v>0</v>
      </c>
      <c r="J8" s="7">
        <v>0</v>
      </c>
      <c r="K8" s="7">
        <v>0</v>
      </c>
    </row>
    <row r="9" spans="2:16">
      <c r="B9" s="4"/>
      <c r="C9" s="5" t="s">
        <v>13</v>
      </c>
      <c r="D9" s="6">
        <v>0</v>
      </c>
      <c r="E9" s="6"/>
      <c r="F9" s="6"/>
      <c r="G9" s="10">
        <f t="shared" si="0"/>
        <v>0</v>
      </c>
      <c r="H9" s="8">
        <f t="shared" si="1"/>
        <v>0</v>
      </c>
      <c r="I9" s="9">
        <v>0</v>
      </c>
      <c r="J9" s="7">
        <v>0</v>
      </c>
      <c r="K9" s="7">
        <v>0</v>
      </c>
    </row>
    <row r="10" spans="2:16">
      <c r="B10" s="4"/>
      <c r="C10" s="5" t="s">
        <v>14</v>
      </c>
      <c r="D10" s="6">
        <v>0</v>
      </c>
      <c r="E10" s="6"/>
      <c r="F10" s="6"/>
      <c r="G10" s="10">
        <f t="shared" si="0"/>
        <v>0</v>
      </c>
      <c r="H10" s="8">
        <f t="shared" si="1"/>
        <v>0</v>
      </c>
      <c r="I10" s="9">
        <v>0</v>
      </c>
      <c r="J10" s="7">
        <v>0</v>
      </c>
      <c r="K10" s="7">
        <v>0</v>
      </c>
    </row>
    <row r="11" spans="2:16">
      <c r="B11" s="4"/>
      <c r="C11" s="5" t="s">
        <v>15</v>
      </c>
      <c r="D11" s="10">
        <v>0</v>
      </c>
      <c r="E11" s="10"/>
      <c r="F11" s="10"/>
      <c r="G11" s="10">
        <f t="shared" si="0"/>
        <v>0</v>
      </c>
      <c r="H11" s="8">
        <f t="shared" si="1"/>
        <v>0</v>
      </c>
      <c r="I11" s="11">
        <v>0</v>
      </c>
      <c r="J11" s="8">
        <f>+I11</f>
        <v>0</v>
      </c>
      <c r="K11" s="8">
        <f>+J11-D11</f>
        <v>0</v>
      </c>
    </row>
    <row r="12" spans="2:16">
      <c r="B12" s="4"/>
      <c r="C12" s="12" t="s">
        <v>16</v>
      </c>
      <c r="D12" s="10">
        <v>0</v>
      </c>
      <c r="E12" s="10"/>
      <c r="F12" s="10"/>
      <c r="G12" s="10">
        <f t="shared" si="0"/>
        <v>0</v>
      </c>
      <c r="H12" s="8">
        <f t="shared" si="1"/>
        <v>0</v>
      </c>
      <c r="I12" s="11">
        <v>0</v>
      </c>
      <c r="J12" s="8">
        <v>0</v>
      </c>
      <c r="K12" s="7">
        <v>0</v>
      </c>
    </row>
    <row r="13" spans="2:16">
      <c r="B13" s="13"/>
      <c r="C13" s="14" t="s">
        <v>17</v>
      </c>
      <c r="D13" s="10">
        <v>214992.28</v>
      </c>
      <c r="E13" s="10">
        <v>0</v>
      </c>
      <c r="F13" s="10">
        <v>235000</v>
      </c>
      <c r="G13" s="10">
        <f>+F13-E13</f>
        <v>235000</v>
      </c>
      <c r="H13" s="8">
        <f t="shared" si="1"/>
        <v>449992.28</v>
      </c>
      <c r="I13" s="11">
        <v>235484.14</v>
      </c>
      <c r="J13" s="8">
        <v>235484.14</v>
      </c>
      <c r="K13" s="8">
        <f>+J13-D13</f>
        <v>20491.860000000015</v>
      </c>
      <c r="M13" s="15"/>
    </row>
    <row r="14" spans="2:16">
      <c r="B14" s="4"/>
      <c r="C14" s="16" t="s">
        <v>18</v>
      </c>
      <c r="D14" s="10">
        <v>0</v>
      </c>
      <c r="E14" s="10"/>
      <c r="F14" s="10"/>
      <c r="G14" s="10">
        <f t="shared" ref="G14:G21" si="2">+F14-E14</f>
        <v>0</v>
      </c>
      <c r="H14" s="8">
        <f t="shared" si="1"/>
        <v>0</v>
      </c>
      <c r="I14" s="11">
        <v>0</v>
      </c>
      <c r="J14" s="8">
        <v>0</v>
      </c>
      <c r="K14" s="7">
        <v>0</v>
      </c>
    </row>
    <row r="15" spans="2:16">
      <c r="B15" s="4"/>
      <c r="C15" s="5" t="s">
        <v>19</v>
      </c>
      <c r="D15" s="10">
        <v>0</v>
      </c>
      <c r="E15" s="10"/>
      <c r="F15" s="10"/>
      <c r="G15" s="10">
        <f t="shared" si="2"/>
        <v>0</v>
      </c>
      <c r="H15" s="8">
        <f t="shared" si="1"/>
        <v>0</v>
      </c>
      <c r="I15" s="11">
        <v>0</v>
      </c>
      <c r="J15" s="8">
        <v>0</v>
      </c>
      <c r="K15" s="7">
        <v>0</v>
      </c>
    </row>
    <row r="16" spans="2:16">
      <c r="B16" s="4"/>
      <c r="C16" s="16" t="s">
        <v>17</v>
      </c>
      <c r="D16" s="10">
        <v>0</v>
      </c>
      <c r="E16" s="10"/>
      <c r="F16" s="10"/>
      <c r="G16" s="10">
        <f t="shared" si="2"/>
        <v>0</v>
      </c>
      <c r="H16" s="8">
        <f t="shared" si="1"/>
        <v>0</v>
      </c>
      <c r="I16" s="11">
        <v>0</v>
      </c>
      <c r="J16" s="8">
        <v>0</v>
      </c>
      <c r="K16" s="7">
        <v>0</v>
      </c>
    </row>
    <row r="17" spans="2:13">
      <c r="B17" s="4"/>
      <c r="C17" s="16" t="s">
        <v>18</v>
      </c>
      <c r="D17" s="10">
        <v>0</v>
      </c>
      <c r="E17" s="10"/>
      <c r="F17" s="10"/>
      <c r="G17" s="10">
        <f t="shared" si="2"/>
        <v>0</v>
      </c>
      <c r="H17" s="8">
        <f t="shared" si="1"/>
        <v>0</v>
      </c>
      <c r="I17" s="11">
        <v>0</v>
      </c>
      <c r="J17" s="8">
        <v>0</v>
      </c>
      <c r="K17" s="7">
        <v>0</v>
      </c>
    </row>
    <row r="18" spans="2:13">
      <c r="B18" s="4"/>
      <c r="C18" s="5" t="s">
        <v>20</v>
      </c>
      <c r="D18" s="10">
        <v>373553721.77999997</v>
      </c>
      <c r="E18" s="10">
        <v>235000</v>
      </c>
      <c r="F18" s="10">
        <v>0</v>
      </c>
      <c r="G18" s="10">
        <f t="shared" si="2"/>
        <v>-235000</v>
      </c>
      <c r="H18" s="8">
        <f t="shared" si="1"/>
        <v>373318721.77999997</v>
      </c>
      <c r="I18" s="36">
        <v>111642114.50999998</v>
      </c>
      <c r="J18" s="36">
        <v>111642114.50999998</v>
      </c>
      <c r="K18" s="8">
        <f>+J18-D18</f>
        <v>-261911607.26999998</v>
      </c>
      <c r="L18" s="17"/>
      <c r="M18" s="18"/>
    </row>
    <row r="19" spans="2:13">
      <c r="B19" s="13"/>
      <c r="C19" s="19" t="s">
        <v>21</v>
      </c>
      <c r="D19" s="10">
        <v>346436799.54000002</v>
      </c>
      <c r="E19" s="10"/>
      <c r="F19" s="10"/>
      <c r="G19" s="10">
        <f t="shared" si="2"/>
        <v>0</v>
      </c>
      <c r="H19" s="8">
        <f t="shared" si="1"/>
        <v>346436799.54000002</v>
      </c>
      <c r="I19" s="11">
        <v>0</v>
      </c>
      <c r="J19" s="8">
        <f>+I19</f>
        <v>0</v>
      </c>
      <c r="K19" s="8">
        <f>+J19-D19</f>
        <v>-346436799.54000002</v>
      </c>
      <c r="M19" s="15"/>
    </row>
    <row r="20" spans="2:13">
      <c r="B20" s="13"/>
      <c r="C20" s="19" t="s">
        <v>22</v>
      </c>
      <c r="D20" s="10">
        <v>0</v>
      </c>
      <c r="E20" s="10"/>
      <c r="F20" s="10"/>
      <c r="G20" s="10">
        <f t="shared" si="2"/>
        <v>0</v>
      </c>
      <c r="H20" s="8">
        <f t="shared" si="1"/>
        <v>0</v>
      </c>
      <c r="I20" s="11">
        <v>0</v>
      </c>
      <c r="J20" s="8">
        <v>0</v>
      </c>
      <c r="K20" s="7">
        <v>0</v>
      </c>
    </row>
    <row r="21" spans="2:13">
      <c r="B21" s="13"/>
      <c r="C21" s="20" t="s">
        <v>23</v>
      </c>
      <c r="D21" s="10">
        <v>37000000</v>
      </c>
      <c r="E21" s="10"/>
      <c r="F21" s="10"/>
      <c r="G21" s="10">
        <f t="shared" si="2"/>
        <v>0</v>
      </c>
      <c r="H21" s="8">
        <f t="shared" si="1"/>
        <v>37000000</v>
      </c>
      <c r="I21" s="11">
        <v>0</v>
      </c>
      <c r="J21" s="8">
        <f>+I21</f>
        <v>0</v>
      </c>
      <c r="K21" s="8">
        <f>+J21-D21</f>
        <v>-37000000</v>
      </c>
      <c r="M21" s="15"/>
    </row>
    <row r="22" spans="2:13" ht="15">
      <c r="B22" s="69" t="s">
        <v>24</v>
      </c>
      <c r="C22" s="69"/>
      <c r="D22" s="21">
        <f>SUM(D8:D21)</f>
        <v>757205513.5999999</v>
      </c>
      <c r="E22" s="21">
        <f t="shared" ref="E22:G22" si="3">SUM(E8:E21)</f>
        <v>235000</v>
      </c>
      <c r="F22" s="21">
        <f t="shared" si="3"/>
        <v>235000</v>
      </c>
      <c r="G22" s="21">
        <f t="shared" si="3"/>
        <v>0</v>
      </c>
      <c r="H22" s="22">
        <f>SUM(H8:H21)</f>
        <v>757205513.5999999</v>
      </c>
      <c r="I22" s="23">
        <f>SUM(I8:I21)</f>
        <v>111877598.64999998</v>
      </c>
      <c r="J22" s="22">
        <f>SUM(J8:J21)</f>
        <v>111877598.64999998</v>
      </c>
      <c r="K22" s="24"/>
    </row>
    <row r="23" spans="2:13" ht="15">
      <c r="B23" s="25"/>
      <c r="C23" s="25"/>
      <c r="D23" s="26"/>
      <c r="E23" s="26"/>
      <c r="F23" s="26"/>
      <c r="G23" s="27"/>
      <c r="H23" s="27"/>
      <c r="I23" s="67" t="s">
        <v>25</v>
      </c>
      <c r="J23" s="67"/>
      <c r="K23" s="22">
        <f>SUM(K8:K21)</f>
        <v>-645327914.95000005</v>
      </c>
    </row>
    <row r="24" spans="2:13" s="30" customFormat="1" ht="15">
      <c r="B24" s="25"/>
      <c r="C24" s="25"/>
      <c r="D24" s="26"/>
      <c r="E24" s="26"/>
      <c r="F24" s="26"/>
      <c r="G24" s="27"/>
      <c r="H24" s="27"/>
      <c r="I24" s="28"/>
      <c r="J24" s="28"/>
      <c r="K24" s="29"/>
    </row>
    <row r="25" spans="2:13" ht="15" customHeight="1">
      <c r="B25" s="61" t="s">
        <v>26</v>
      </c>
      <c r="C25" s="61"/>
      <c r="D25" s="61" t="s">
        <v>27</v>
      </c>
      <c r="E25" s="61"/>
      <c r="F25" s="61"/>
      <c r="G25" s="61"/>
      <c r="H25" s="61"/>
      <c r="I25" s="61"/>
      <c r="J25" s="61"/>
      <c r="K25" s="65" t="s">
        <v>6</v>
      </c>
    </row>
    <row r="26" spans="2:13" ht="38.25">
      <c r="B26" s="61"/>
      <c r="C26" s="61"/>
      <c r="D26" s="3" t="s">
        <v>28</v>
      </c>
      <c r="E26" s="3" t="s">
        <v>40</v>
      </c>
      <c r="F26" s="3" t="s">
        <v>41</v>
      </c>
      <c r="G26" s="3" t="s">
        <v>8</v>
      </c>
      <c r="H26" s="3" t="s">
        <v>29</v>
      </c>
      <c r="I26" s="3" t="s">
        <v>30</v>
      </c>
      <c r="J26" s="3" t="s">
        <v>31</v>
      </c>
      <c r="K26" s="66"/>
    </row>
    <row r="27" spans="2:13">
      <c r="B27" s="31"/>
      <c r="C27" s="32" t="s">
        <v>32</v>
      </c>
      <c r="D27" s="33"/>
      <c r="E27" s="6"/>
      <c r="F27" s="6"/>
      <c r="G27" s="33">
        <f>+E27-F27</f>
        <v>0</v>
      </c>
      <c r="H27" s="8">
        <f t="shared" ref="H27:H46" si="4">+D27+G27</f>
        <v>0</v>
      </c>
      <c r="I27" s="7"/>
      <c r="J27" s="7"/>
      <c r="K27" s="7"/>
    </row>
    <row r="28" spans="2:13">
      <c r="B28" s="31"/>
      <c r="C28" s="34" t="s">
        <v>12</v>
      </c>
      <c r="D28" s="35">
        <v>0</v>
      </c>
      <c r="E28" s="6"/>
      <c r="F28" s="6"/>
      <c r="G28" s="35">
        <f t="shared" ref="G28:G43" si="5">+E28-F28</f>
        <v>0</v>
      </c>
      <c r="H28" s="8">
        <f t="shared" si="4"/>
        <v>0</v>
      </c>
      <c r="I28" s="36">
        <v>0</v>
      </c>
      <c r="J28" s="36">
        <v>0</v>
      </c>
      <c r="K28" s="36">
        <v>0</v>
      </c>
    </row>
    <row r="29" spans="2:13">
      <c r="B29" s="31"/>
      <c r="C29" s="34" t="s">
        <v>14</v>
      </c>
      <c r="D29" s="35">
        <v>0</v>
      </c>
      <c r="E29" s="6"/>
      <c r="F29" s="6"/>
      <c r="G29" s="35">
        <f t="shared" si="5"/>
        <v>0</v>
      </c>
      <c r="H29" s="8">
        <f t="shared" si="4"/>
        <v>0</v>
      </c>
      <c r="I29" s="36">
        <v>0</v>
      </c>
      <c r="J29" s="36">
        <v>0</v>
      </c>
      <c r="K29" s="36">
        <v>0</v>
      </c>
    </row>
    <row r="30" spans="2:13">
      <c r="B30" s="4"/>
      <c r="C30" s="5" t="s">
        <v>15</v>
      </c>
      <c r="D30" s="35">
        <f>+D11</f>
        <v>0</v>
      </c>
      <c r="E30" s="10"/>
      <c r="F30" s="10"/>
      <c r="G30" s="35">
        <f t="shared" si="5"/>
        <v>0</v>
      </c>
      <c r="H30" s="8">
        <f t="shared" si="4"/>
        <v>0</v>
      </c>
      <c r="I30" s="11">
        <f>+I11</f>
        <v>0</v>
      </c>
      <c r="J30" s="8">
        <f>+J11</f>
        <v>0</v>
      </c>
      <c r="K30" s="8">
        <f>+J30-D30</f>
        <v>0</v>
      </c>
    </row>
    <row r="31" spans="2:13">
      <c r="B31" s="4"/>
      <c r="C31" s="12" t="s">
        <v>16</v>
      </c>
      <c r="D31" s="35">
        <v>0</v>
      </c>
      <c r="E31" s="10"/>
      <c r="F31" s="10"/>
      <c r="G31" s="35">
        <f t="shared" si="5"/>
        <v>0</v>
      </c>
      <c r="H31" s="8">
        <f t="shared" si="4"/>
        <v>0</v>
      </c>
      <c r="I31" s="36">
        <v>0</v>
      </c>
      <c r="J31" s="36">
        <v>0</v>
      </c>
      <c r="K31" s="36">
        <v>0</v>
      </c>
    </row>
    <row r="32" spans="2:13">
      <c r="B32" s="13"/>
      <c r="C32" s="14" t="s">
        <v>17</v>
      </c>
      <c r="D32" s="37">
        <f>+D13</f>
        <v>214992.28</v>
      </c>
      <c r="E32" s="10">
        <v>235000</v>
      </c>
      <c r="F32" s="10"/>
      <c r="G32" s="37">
        <f t="shared" si="5"/>
        <v>235000</v>
      </c>
      <c r="H32" s="8">
        <f t="shared" si="4"/>
        <v>449992.28</v>
      </c>
      <c r="I32" s="11">
        <v>235484.14</v>
      </c>
      <c r="J32" s="8">
        <v>235484.14</v>
      </c>
      <c r="K32" s="8">
        <f>+J32-D32</f>
        <v>20491.860000000015</v>
      </c>
    </row>
    <row r="33" spans="2:11">
      <c r="B33" s="31"/>
      <c r="C33" s="34" t="s">
        <v>33</v>
      </c>
      <c r="D33" s="35">
        <v>0</v>
      </c>
      <c r="E33" s="10"/>
      <c r="F33" s="10"/>
      <c r="G33" s="35">
        <f t="shared" si="5"/>
        <v>0</v>
      </c>
      <c r="H33" s="8">
        <f t="shared" si="4"/>
        <v>0</v>
      </c>
      <c r="I33" s="36">
        <v>0</v>
      </c>
      <c r="J33" s="36">
        <v>0</v>
      </c>
      <c r="K33" s="36">
        <v>0</v>
      </c>
    </row>
    <row r="34" spans="2:11">
      <c r="B34" s="31"/>
      <c r="C34" s="34" t="s">
        <v>19</v>
      </c>
      <c r="D34" s="35">
        <v>0</v>
      </c>
      <c r="E34" s="10"/>
      <c r="F34" s="10"/>
      <c r="G34" s="35">
        <f t="shared" si="5"/>
        <v>0</v>
      </c>
      <c r="H34" s="8">
        <f t="shared" si="4"/>
        <v>0</v>
      </c>
      <c r="I34" s="36">
        <v>0</v>
      </c>
      <c r="J34" s="36">
        <v>0</v>
      </c>
      <c r="K34" s="36">
        <v>0</v>
      </c>
    </row>
    <row r="35" spans="2:11">
      <c r="B35" s="31"/>
      <c r="C35" s="34" t="s">
        <v>34</v>
      </c>
      <c r="D35" s="35">
        <v>0</v>
      </c>
      <c r="E35" s="10"/>
      <c r="F35" s="10"/>
      <c r="G35" s="35">
        <f t="shared" si="5"/>
        <v>0</v>
      </c>
      <c r="H35" s="8">
        <f t="shared" si="4"/>
        <v>0</v>
      </c>
      <c r="I35" s="36">
        <v>0</v>
      </c>
      <c r="J35" s="36">
        <v>0</v>
      </c>
      <c r="K35" s="36">
        <v>0</v>
      </c>
    </row>
    <row r="36" spans="2:11">
      <c r="B36" s="31"/>
      <c r="C36" s="34" t="s">
        <v>33</v>
      </c>
      <c r="D36" s="35">
        <v>0</v>
      </c>
      <c r="E36" s="10"/>
      <c r="F36" s="10"/>
      <c r="G36" s="35">
        <f t="shared" si="5"/>
        <v>0</v>
      </c>
      <c r="H36" s="8">
        <f t="shared" si="4"/>
        <v>0</v>
      </c>
      <c r="I36" s="36">
        <v>0</v>
      </c>
      <c r="J36" s="36">
        <v>0</v>
      </c>
      <c r="K36" s="36">
        <v>0</v>
      </c>
    </row>
    <row r="37" spans="2:11">
      <c r="B37" s="13"/>
      <c r="C37" s="19" t="s">
        <v>21</v>
      </c>
      <c r="D37" s="35">
        <f>+D19</f>
        <v>346436799.54000002</v>
      </c>
      <c r="E37" s="10"/>
      <c r="F37" s="10"/>
      <c r="G37" s="35">
        <f t="shared" si="5"/>
        <v>0</v>
      </c>
      <c r="H37" s="8">
        <f t="shared" si="4"/>
        <v>346436799.54000002</v>
      </c>
      <c r="I37" s="11">
        <v>0</v>
      </c>
      <c r="J37" s="8">
        <v>0</v>
      </c>
      <c r="K37" s="8">
        <f>+J37-D37</f>
        <v>-346436799.54000002</v>
      </c>
    </row>
    <row r="38" spans="2:11">
      <c r="B38" s="31"/>
      <c r="C38" s="34" t="s">
        <v>35</v>
      </c>
      <c r="D38" s="35">
        <v>0</v>
      </c>
      <c r="E38" s="10"/>
      <c r="F38" s="10"/>
      <c r="G38" s="35">
        <f t="shared" si="5"/>
        <v>0</v>
      </c>
      <c r="H38" s="8">
        <f t="shared" si="4"/>
        <v>0</v>
      </c>
      <c r="I38" s="36">
        <v>0</v>
      </c>
      <c r="J38" s="36">
        <v>0</v>
      </c>
      <c r="K38" s="36">
        <v>0</v>
      </c>
    </row>
    <row r="39" spans="2:11">
      <c r="B39" s="31"/>
      <c r="C39" s="34"/>
      <c r="D39" s="35"/>
      <c r="E39" s="10"/>
      <c r="F39" s="10"/>
      <c r="G39" s="35"/>
      <c r="H39" s="8"/>
      <c r="I39" s="8"/>
      <c r="J39" s="8"/>
      <c r="K39" s="8"/>
    </row>
    <row r="40" spans="2:11">
      <c r="B40" s="31"/>
      <c r="C40" s="32" t="s">
        <v>36</v>
      </c>
      <c r="D40" s="35"/>
      <c r="E40" s="10"/>
      <c r="F40" s="10"/>
      <c r="G40" s="35">
        <f t="shared" si="5"/>
        <v>0</v>
      </c>
      <c r="H40" s="8">
        <f t="shared" si="4"/>
        <v>0</v>
      </c>
      <c r="I40" s="8"/>
      <c r="J40" s="8"/>
      <c r="K40" s="8"/>
    </row>
    <row r="41" spans="2:11">
      <c r="B41" s="31"/>
      <c r="C41" s="34" t="s">
        <v>13</v>
      </c>
      <c r="D41" s="35">
        <v>0</v>
      </c>
      <c r="E41" s="35"/>
      <c r="F41" s="35"/>
      <c r="G41" s="35">
        <f t="shared" si="5"/>
        <v>0</v>
      </c>
      <c r="H41" s="8">
        <f t="shared" si="4"/>
        <v>0</v>
      </c>
      <c r="I41" s="36">
        <v>0</v>
      </c>
      <c r="J41" s="36">
        <v>0</v>
      </c>
      <c r="K41" s="36">
        <v>0</v>
      </c>
    </row>
    <row r="42" spans="2:11" s="39" customFormat="1">
      <c r="B42" s="38"/>
      <c r="C42" s="34" t="s">
        <v>20</v>
      </c>
      <c r="D42" s="35">
        <f>+D18</f>
        <v>373553721.77999997</v>
      </c>
      <c r="E42" s="35"/>
      <c r="F42" s="35">
        <v>235000</v>
      </c>
      <c r="G42" s="35">
        <f t="shared" si="5"/>
        <v>-235000</v>
      </c>
      <c r="H42" s="8">
        <f t="shared" si="4"/>
        <v>373318721.77999997</v>
      </c>
      <c r="I42" s="36">
        <v>111642114.50999998</v>
      </c>
      <c r="J42" s="36">
        <v>111642114.50999998</v>
      </c>
      <c r="K42" s="8">
        <f>+J42-D42</f>
        <v>-261911607.26999998</v>
      </c>
    </row>
    <row r="43" spans="2:11" s="39" customFormat="1">
      <c r="B43" s="38"/>
      <c r="C43" s="34" t="s">
        <v>35</v>
      </c>
      <c r="D43" s="35">
        <v>0</v>
      </c>
      <c r="E43" s="35"/>
      <c r="F43" s="35"/>
      <c r="G43" s="35">
        <f t="shared" si="5"/>
        <v>0</v>
      </c>
      <c r="H43" s="8">
        <f t="shared" si="4"/>
        <v>0</v>
      </c>
      <c r="I43" s="36">
        <v>0</v>
      </c>
      <c r="J43" s="36">
        <v>0</v>
      </c>
      <c r="K43" s="36">
        <v>0</v>
      </c>
    </row>
    <row r="44" spans="2:11" s="39" customFormat="1">
      <c r="B44" s="38"/>
      <c r="C44" s="34"/>
      <c r="D44" s="35"/>
      <c r="E44" s="35"/>
      <c r="F44" s="35"/>
      <c r="G44" s="35"/>
      <c r="H44" s="8"/>
      <c r="I44" s="8"/>
      <c r="J44" s="8"/>
      <c r="K44" s="8"/>
    </row>
    <row r="45" spans="2:11">
      <c r="B45" s="31"/>
      <c r="C45" s="32" t="s">
        <v>37</v>
      </c>
      <c r="D45" s="35"/>
      <c r="E45" s="35"/>
      <c r="F45" s="35"/>
      <c r="G45" s="35"/>
      <c r="H45" s="8">
        <f t="shared" si="4"/>
        <v>0</v>
      </c>
      <c r="I45" s="8"/>
      <c r="J45" s="8"/>
      <c r="K45" s="8"/>
    </row>
    <row r="46" spans="2:11">
      <c r="B46" s="31"/>
      <c r="C46" s="34" t="s">
        <v>23</v>
      </c>
      <c r="D46" s="35">
        <f>+D21</f>
        <v>37000000</v>
      </c>
      <c r="E46" s="35"/>
      <c r="F46" s="35"/>
      <c r="G46" s="35">
        <v>0</v>
      </c>
      <c r="H46" s="8">
        <f t="shared" si="4"/>
        <v>37000000</v>
      </c>
      <c r="I46" s="36">
        <v>0</v>
      </c>
      <c r="J46" s="36">
        <v>0</v>
      </c>
      <c r="K46" s="8">
        <f>+J46-D46</f>
        <v>-37000000</v>
      </c>
    </row>
    <row r="47" spans="2:11" ht="15">
      <c r="B47" s="70" t="s">
        <v>38</v>
      </c>
      <c r="C47" s="71"/>
      <c r="D47" s="21">
        <f>SUM(D28:D46)</f>
        <v>757205513.5999999</v>
      </c>
      <c r="E47" s="21">
        <f t="shared" ref="E47:G47" si="6">SUM(E28:E46)</f>
        <v>235000</v>
      </c>
      <c r="F47" s="21">
        <f t="shared" si="6"/>
        <v>235000</v>
      </c>
      <c r="G47" s="21">
        <f t="shared" si="6"/>
        <v>0</v>
      </c>
      <c r="H47" s="21">
        <f>SUM(H28:H46)</f>
        <v>757205513.5999999</v>
      </c>
      <c r="I47" s="21">
        <f>SUM(I28:I46)</f>
        <v>111877598.64999998</v>
      </c>
      <c r="J47" s="21">
        <f>SUM(J28:J46)</f>
        <v>111877598.64999998</v>
      </c>
      <c r="K47" s="24"/>
    </row>
    <row r="48" spans="2:11" ht="15">
      <c r="D48" s="40"/>
      <c r="E48" s="40"/>
      <c r="F48" s="40"/>
      <c r="G48" s="41"/>
      <c r="H48" s="41"/>
      <c r="I48" s="67" t="s">
        <v>25</v>
      </c>
      <c r="J48" s="67"/>
      <c r="K48" s="21">
        <f>SUM(K28:K46)</f>
        <v>-645327914.95000005</v>
      </c>
    </row>
    <row r="49" spans="2:13">
      <c r="D49" s="42"/>
      <c r="E49" s="42"/>
      <c r="F49" s="42"/>
      <c r="I49" s="43"/>
      <c r="J49" s="43"/>
      <c r="K49" s="26"/>
    </row>
    <row r="50" spans="2:13" ht="15" customHeight="1">
      <c r="B50" s="68" t="s">
        <v>39</v>
      </c>
      <c r="C50" s="68"/>
      <c r="D50" s="68"/>
      <c r="E50" s="68"/>
      <c r="F50" s="68"/>
      <c r="G50" s="68"/>
      <c r="H50" s="68"/>
      <c r="I50" s="68"/>
      <c r="J50" s="68"/>
      <c r="K50" s="68"/>
    </row>
    <row r="51" spans="2:13" ht="14.25" customHeight="1">
      <c r="B51" s="44"/>
      <c r="C51" s="44"/>
      <c r="D51" s="45"/>
      <c r="E51" s="45"/>
      <c r="F51" s="45"/>
      <c r="G51" s="44"/>
      <c r="H51" s="44"/>
      <c r="I51" s="44"/>
      <c r="J51" s="44"/>
      <c r="K51" s="44"/>
    </row>
    <row r="52" spans="2:13" ht="14.25" customHeight="1">
      <c r="B52" s="44"/>
      <c r="C52" s="44"/>
      <c r="D52" s="45"/>
      <c r="E52" s="45"/>
      <c r="F52" s="45"/>
      <c r="G52" s="44"/>
      <c r="H52" s="44"/>
      <c r="I52" s="46"/>
      <c r="J52" s="44"/>
      <c r="K52" s="44"/>
    </row>
    <row r="53" spans="2:13">
      <c r="B53" s="44"/>
      <c r="C53" s="44"/>
      <c r="D53" s="45"/>
      <c r="E53" s="45"/>
      <c r="F53" s="45"/>
      <c r="G53" s="44"/>
      <c r="H53" s="44"/>
      <c r="I53" s="44"/>
      <c r="J53" s="44"/>
      <c r="K53" s="44"/>
      <c r="L53" s="44"/>
    </row>
    <row r="54" spans="2:13">
      <c r="B54" s="44"/>
      <c r="C54" s="44"/>
      <c r="D54" s="45"/>
      <c r="E54" s="45"/>
      <c r="F54" s="45"/>
      <c r="G54" s="44"/>
      <c r="H54" s="44"/>
      <c r="I54" s="44"/>
      <c r="J54" s="44"/>
      <c r="K54" s="44"/>
      <c r="L54" s="44"/>
    </row>
    <row r="55" spans="2:13">
      <c r="B55" s="44"/>
      <c r="C55" s="44"/>
      <c r="D55" s="45"/>
      <c r="E55" s="45"/>
      <c r="F55" s="45"/>
      <c r="G55" s="44"/>
      <c r="H55" s="44"/>
      <c r="I55" s="44"/>
      <c r="J55" s="44"/>
      <c r="K55" s="44"/>
      <c r="L55" s="44"/>
    </row>
    <row r="56" spans="2:13">
      <c r="B56" s="44"/>
      <c r="C56" s="44"/>
      <c r="D56" s="45"/>
      <c r="E56" s="45"/>
      <c r="F56" s="45"/>
      <c r="G56" s="44"/>
      <c r="H56" s="44"/>
      <c r="I56" s="44"/>
      <c r="J56" s="44"/>
      <c r="K56" s="44"/>
      <c r="L56" s="44"/>
    </row>
    <row r="57" spans="2:13">
      <c r="B57" s="44"/>
      <c r="I57" s="39"/>
      <c r="J57" s="39"/>
      <c r="K57" s="39"/>
      <c r="M57" s="39"/>
    </row>
    <row r="58" spans="2:13">
      <c r="B58" s="44"/>
      <c r="I58" s="39"/>
      <c r="J58" s="39"/>
      <c r="K58" s="39"/>
      <c r="M58" s="39"/>
    </row>
    <row r="59" spans="2:13">
      <c r="B59" s="44"/>
      <c r="I59" s="39"/>
      <c r="J59" s="39"/>
      <c r="K59" s="39"/>
      <c r="M59" s="39"/>
    </row>
    <row r="60" spans="2:13">
      <c r="I60" s="39"/>
      <c r="J60" s="39"/>
      <c r="K60" s="39"/>
      <c r="M60" s="39"/>
    </row>
    <row r="61" spans="2:13">
      <c r="I61" s="39"/>
      <c r="J61" s="39"/>
      <c r="K61" s="39"/>
      <c r="M61" s="39"/>
    </row>
    <row r="62" spans="2:13">
      <c r="I62" s="39"/>
      <c r="J62" s="39"/>
      <c r="K62" s="39"/>
      <c r="M62" s="39"/>
    </row>
    <row r="63" spans="2:13">
      <c r="I63" s="39"/>
      <c r="J63" s="39"/>
      <c r="K63" s="39"/>
      <c r="M63" s="39"/>
    </row>
    <row r="64" spans="2:13">
      <c r="I64" s="39"/>
      <c r="J64" s="39"/>
      <c r="K64" s="39"/>
      <c r="M64" s="39"/>
    </row>
    <row r="65" spans="9:13">
      <c r="I65" s="39"/>
      <c r="J65" s="39"/>
      <c r="K65" s="39"/>
      <c r="M65" s="39"/>
    </row>
    <row r="66" spans="9:13">
      <c r="I66" s="39"/>
      <c r="J66" s="39"/>
      <c r="K66" s="39"/>
      <c r="M66" s="39"/>
    </row>
  </sheetData>
  <mergeCells count="15">
    <mergeCell ref="I48:J48"/>
    <mergeCell ref="B50:K50"/>
    <mergeCell ref="B22:C22"/>
    <mergeCell ref="I23:J23"/>
    <mergeCell ref="B25:C26"/>
    <mergeCell ref="D25:J25"/>
    <mergeCell ref="K25:K26"/>
    <mergeCell ref="B47:C47"/>
    <mergeCell ref="B1:K1"/>
    <mergeCell ref="B2:K2"/>
    <mergeCell ref="B3:K3"/>
    <mergeCell ref="B4:K4"/>
    <mergeCell ref="B6:C7"/>
    <mergeCell ref="D6:J6"/>
    <mergeCell ref="K6:K7"/>
  </mergeCells>
  <printOptions horizontalCentered="1"/>
  <pageMargins left="0.59055118110236227" right="0.59055118110236227" top="0.31496062992125984" bottom="0.23622047244094491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 ANALITICO_INGRESOS</vt:lpstr>
      <vt:lpstr>'09 ANALITICO_INGRESOS'!Títulos_a_imprimir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comapa</cp:lastModifiedBy>
  <cp:lastPrinted>2017-07-11T18:21:54Z</cp:lastPrinted>
  <dcterms:created xsi:type="dcterms:W3CDTF">2017-06-30T13:39:17Z</dcterms:created>
  <dcterms:modified xsi:type="dcterms:W3CDTF">2017-07-11T18:21:58Z</dcterms:modified>
</cp:coreProperties>
</file>