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7.5 CTAS. Y DOC. POR PAGAR" sheetId="1" r:id="rId1"/>
  </sheets>
  <definedNames>
    <definedName name="_xlnm.Print_Area" localSheetId="0">'07.5 CTAS. Y DOC. POR PAGAR'!$A$1:$H$553</definedName>
    <definedName name="_xlnm.Print_Titles" localSheetId="0">'07.5 CTAS. Y DOC. POR PAGAR'!$1:$6</definedName>
  </definedNames>
  <calcPr calcId="125725"/>
</workbook>
</file>

<file path=xl/calcChain.xml><?xml version="1.0" encoding="utf-8"?>
<calcChain xmlns="http://schemas.openxmlformats.org/spreadsheetml/2006/main">
  <c r="G542" i="1"/>
  <c r="G537"/>
  <c r="H535"/>
  <c r="H534"/>
  <c r="H533"/>
  <c r="H532"/>
  <c r="H531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7"/>
  <c r="H386"/>
  <c r="H385"/>
  <c r="H384"/>
  <c r="H383"/>
  <c r="H382"/>
  <c r="H381"/>
  <c r="H380"/>
  <c r="H375"/>
  <c r="H374"/>
  <c r="H373"/>
  <c r="H372"/>
  <c r="H371"/>
  <c r="H370"/>
  <c r="H369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G246"/>
  <c r="H244"/>
  <c r="H243"/>
  <c r="H242"/>
  <c r="H241"/>
  <c r="H240"/>
  <c r="H239"/>
  <c r="H238"/>
  <c r="H237"/>
  <c r="H236"/>
  <c r="H235"/>
  <c r="H234"/>
  <c r="H233"/>
  <c r="H232"/>
  <c r="G231"/>
  <c r="H229"/>
  <c r="H228"/>
  <c r="G228"/>
  <c r="G227" s="1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1"/>
  <c r="H80"/>
  <c r="H79"/>
  <c r="H78"/>
  <c r="H77"/>
  <c r="H76"/>
  <c r="H75"/>
  <c r="H74"/>
  <c r="H73"/>
  <c r="H72"/>
  <c r="H71"/>
  <c r="H70"/>
  <c r="H69"/>
  <c r="H68"/>
  <c r="H67"/>
  <c r="H66"/>
  <c r="H65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G12"/>
  <c r="G7"/>
  <c r="G539" l="1"/>
</calcChain>
</file>

<file path=xl/sharedStrings.xml><?xml version="1.0" encoding="utf-8"?>
<sst xmlns="http://schemas.openxmlformats.org/spreadsheetml/2006/main" count="2187" uniqueCount="564">
  <si>
    <t>COMISION MUNICIPAL DE AGUA POTABLE Y ALCANTARILLADO DEL MPIO. DE ALTAMIRA TAMAULIPAS</t>
  </si>
  <si>
    <t>ANALÍTICO DE CUENTAS POR PAGAR (CORTO Y LARGO PLAZO)</t>
  </si>
  <si>
    <t>AL 30 DE JUNIO DE 2017</t>
  </si>
  <si>
    <t>NÚM. FACTURA O RECIBO</t>
  </si>
  <si>
    <t>FECHA</t>
  </si>
  <si>
    <t>NOMBRE O RAZÓN SOCIAL DEL PROVEEDOR O PRESTADOR DE SERVICIOS</t>
  </si>
  <si>
    <t>CONCEPTO</t>
  </si>
  <si>
    <t>AUTORIZO</t>
  </si>
  <si>
    <t>IMPORTE</t>
  </si>
  <si>
    <t>FECHA DE VENCIMIENTO</t>
  </si>
  <si>
    <t>SERVICIOS PERSONALES POR PAGAR A  CORTO PLAZO</t>
  </si>
  <si>
    <t>SUELDOS Y SALARIOS POR PAGAR</t>
  </si>
  <si>
    <t xml:space="preserve">SUELDOS Y SALARIOS POR PAGAR       </t>
  </si>
  <si>
    <t>FONDO DE AHORRO SINDICALIZADOS</t>
  </si>
  <si>
    <t>FONDO DE AHORRO</t>
  </si>
  <si>
    <t>PENSIONES ALIMENTICIAS</t>
  </si>
  <si>
    <t>FONDO DE AHORRO CONFIANZA</t>
  </si>
  <si>
    <t xml:space="preserve">PROVEEDORES POR PAGAR A CORTO PLAZO  </t>
  </si>
  <si>
    <t xml:space="preserve"> E17506</t>
  </si>
  <si>
    <t>13/Jun/2017</t>
  </si>
  <si>
    <t>AGUAYO Y CIA SA DE CV</t>
  </si>
  <si>
    <t>EQUIPO DE COMPUTO</t>
  </si>
  <si>
    <t>19/Jun/2017</t>
  </si>
  <si>
    <t>AIRE TOTAL CONTROLADO SA DE CV</t>
  </si>
  <si>
    <t>EQUIPO DE AIRE ACONDICIONADO Y MANTENIMIENTO</t>
  </si>
  <si>
    <t>22/Jun/2017</t>
  </si>
  <si>
    <t xml:space="preserve"> E10210</t>
  </si>
  <si>
    <t>01/Dic/2016</t>
  </si>
  <si>
    <t>BALEROS RETENES E INDUSTRIALES S.A. DE C.V.</t>
  </si>
  <si>
    <t>MATERIALES VARIOS</t>
  </si>
  <si>
    <t xml:space="preserve"> E10260</t>
  </si>
  <si>
    <t xml:space="preserve"> E10276</t>
  </si>
  <si>
    <t xml:space="preserve"> E10317</t>
  </si>
  <si>
    <t>06/Dic/2016</t>
  </si>
  <si>
    <t xml:space="preserve"> E10428</t>
  </si>
  <si>
    <t>21/Dic/2016</t>
  </si>
  <si>
    <t>E10774</t>
  </si>
  <si>
    <t>14/Feb/2017</t>
  </si>
  <si>
    <t>02/May/2017</t>
  </si>
  <si>
    <t>CADREX SA DE CV</t>
  </si>
  <si>
    <t>CLORO SULFATO Y POLIMERO</t>
  </si>
  <si>
    <t>23/May/2017</t>
  </si>
  <si>
    <t>01/Jun/2017</t>
  </si>
  <si>
    <t>20/Jun/2017</t>
  </si>
  <si>
    <t>12/Jun/2017</t>
  </si>
  <si>
    <t>CARRILLO ALVARADO KAREN FABIOLA</t>
  </si>
  <si>
    <t>PANELES SOLARES</t>
  </si>
  <si>
    <t>COMPAÑÍA INDUSTRIAL BERNAL,S DE RL DE CV</t>
  </si>
  <si>
    <t xml:space="preserve"> A875</t>
  </si>
  <si>
    <t>06/Jun/2017</t>
  </si>
  <si>
    <t>COMERCIALIZADORA ABALZA SA DE CV</t>
  </si>
  <si>
    <t>MATERIAL Y HERRAMIENTA MENOR</t>
  </si>
  <si>
    <t xml:space="preserve"> A874</t>
  </si>
  <si>
    <t xml:space="preserve"> A877</t>
  </si>
  <si>
    <t xml:space="preserve"> A876</t>
  </si>
  <si>
    <t xml:space="preserve"> A878</t>
  </si>
  <si>
    <t xml:space="preserve"> A871</t>
  </si>
  <si>
    <t xml:space="preserve"> A879</t>
  </si>
  <si>
    <t xml:space="preserve"> A882</t>
  </si>
  <si>
    <t xml:space="preserve"> A881</t>
  </si>
  <si>
    <t xml:space="preserve"> A880</t>
  </si>
  <si>
    <t xml:space="preserve"> A883</t>
  </si>
  <si>
    <t xml:space="preserve"> A887</t>
  </si>
  <si>
    <t>21/Jun/2017</t>
  </si>
  <si>
    <t xml:space="preserve"> A884</t>
  </si>
  <si>
    <t xml:space="preserve"> A886</t>
  </si>
  <si>
    <t xml:space="preserve"> A888</t>
  </si>
  <si>
    <t>23/Jun/2017</t>
  </si>
  <si>
    <t xml:space="preserve"> F1101040516</t>
  </si>
  <si>
    <t>ELECTRICA GARCIA SA DE CV</t>
  </si>
  <si>
    <t>MATERIAL ELECTRICA</t>
  </si>
  <si>
    <t>A370</t>
  </si>
  <si>
    <t>ELECTRONICA Y VENTA FER SA DE CV</t>
  </si>
  <si>
    <t>MATERIALES VARIOS (EQUIPO DE COMPUTO Y ACCESORIOS)</t>
  </si>
  <si>
    <t>A371</t>
  </si>
  <si>
    <t>A377</t>
  </si>
  <si>
    <t>A378</t>
  </si>
  <si>
    <t>A380</t>
  </si>
  <si>
    <t>A383</t>
  </si>
  <si>
    <t>A395</t>
  </si>
  <si>
    <t>A393</t>
  </si>
  <si>
    <t>A399</t>
  </si>
  <si>
    <t>A301</t>
  </si>
  <si>
    <t>A388</t>
  </si>
  <si>
    <t>A401</t>
  </si>
  <si>
    <t>A381</t>
  </si>
  <si>
    <t>A382</t>
  </si>
  <si>
    <t>A407</t>
  </si>
  <si>
    <t>A406</t>
  </si>
  <si>
    <t xml:space="preserve"> TM32448</t>
  </si>
  <si>
    <t>FERRECLUB DE TAMPICO SA DE CV</t>
  </si>
  <si>
    <t xml:space="preserve"> TM32451</t>
  </si>
  <si>
    <t xml:space="preserve"> TM32452</t>
  </si>
  <si>
    <t xml:space="preserve"> TM32389</t>
  </si>
  <si>
    <t xml:space="preserve"> TM32457</t>
  </si>
  <si>
    <t xml:space="preserve"> TM32477</t>
  </si>
  <si>
    <t xml:space="preserve"> TM32773</t>
  </si>
  <si>
    <t xml:space="preserve"> TM32857</t>
  </si>
  <si>
    <t xml:space="preserve"> TM33058</t>
  </si>
  <si>
    <t xml:space="preserve"> TM33130</t>
  </si>
  <si>
    <t xml:space="preserve"> TM33052</t>
  </si>
  <si>
    <t xml:space="preserve"> TM33132</t>
  </si>
  <si>
    <t xml:space="preserve"> TM33344</t>
  </si>
  <si>
    <t xml:space="preserve"> TM33239</t>
  </si>
  <si>
    <t xml:space="preserve"> TM33217</t>
  </si>
  <si>
    <t xml:space="preserve"> TM33467</t>
  </si>
  <si>
    <t xml:space="preserve"> TM33509</t>
  </si>
  <si>
    <t>FLORES JEREZ ALQUILINO</t>
  </si>
  <si>
    <t>TAQUIZA</t>
  </si>
  <si>
    <t>FA012581</t>
  </si>
  <si>
    <t>01/Nov/2016</t>
  </si>
  <si>
    <t>FORMATOS DEL NORTE S.A. DE C.V.</t>
  </si>
  <si>
    <t>PAPELERIA Y UTILES OFICINA</t>
  </si>
  <si>
    <t>IMPULSORA INDUSTRIAL NE S DE RL MI</t>
  </si>
  <si>
    <t>REPARACION DE BOMBAS</t>
  </si>
  <si>
    <t>UNI1010</t>
  </si>
  <si>
    <t>INSTOCK H&amp;I DE MEXICO S DE RL DE CV</t>
  </si>
  <si>
    <t>UNI1052</t>
  </si>
  <si>
    <t>22/May/2017</t>
  </si>
  <si>
    <t xml:space="preserve"> A2973</t>
  </si>
  <si>
    <t>11/Oct/2016</t>
  </si>
  <si>
    <t>MANDOKARGA SA DE CV</t>
  </si>
  <si>
    <t xml:space="preserve"> A2997</t>
  </si>
  <si>
    <t>18/Oct/2016</t>
  </si>
  <si>
    <t xml:space="preserve"> A3004</t>
  </si>
  <si>
    <t>A3030</t>
  </si>
  <si>
    <t>A3023</t>
  </si>
  <si>
    <t>A3029</t>
  </si>
  <si>
    <t>A3138</t>
  </si>
  <si>
    <t>16/Dic/2016</t>
  </si>
  <si>
    <t>A3149</t>
  </si>
  <si>
    <t>22/Dic/2016</t>
  </si>
  <si>
    <t>A3166</t>
  </si>
  <si>
    <t>29/Dic/2016</t>
  </si>
  <si>
    <t>A3230</t>
  </si>
  <si>
    <t>01Feb/2017</t>
  </si>
  <si>
    <t>A3246</t>
  </si>
  <si>
    <t>14Feb/2017</t>
  </si>
  <si>
    <t>A5132</t>
  </si>
  <si>
    <t>01/Feb/2017</t>
  </si>
  <si>
    <t>MARTINEZ LOPEZ SANDRA YANET</t>
  </si>
  <si>
    <t>CEMENTO</t>
  </si>
  <si>
    <t>A5229</t>
  </si>
  <si>
    <t>01/Mar/2017</t>
  </si>
  <si>
    <t>A5280</t>
  </si>
  <si>
    <t>13/Mar/2017</t>
  </si>
  <si>
    <t>A5284</t>
  </si>
  <si>
    <t>A5311</t>
  </si>
  <si>
    <t xml:space="preserve"> A4800</t>
  </si>
  <si>
    <t>13/Sep/2016</t>
  </si>
  <si>
    <t>MORA PINTOR BENJAMIN</t>
  </si>
  <si>
    <t>EQUIPOS Y APARATOS DE COMUNICACIÓN</t>
  </si>
  <si>
    <t xml:space="preserve"> A4876</t>
  </si>
  <si>
    <t>03/Oct/2016</t>
  </si>
  <si>
    <t xml:space="preserve"> A4853</t>
  </si>
  <si>
    <t xml:space="preserve"> A4811</t>
  </si>
  <si>
    <t xml:space="preserve"> A4936</t>
  </si>
  <si>
    <t xml:space="preserve"> A4946</t>
  </si>
  <si>
    <t xml:space="preserve"> A4945</t>
  </si>
  <si>
    <t>04/Oct/2016</t>
  </si>
  <si>
    <t xml:space="preserve"> A4944</t>
  </si>
  <si>
    <t xml:space="preserve"> A4963</t>
  </si>
  <si>
    <t xml:space="preserve"> A5062</t>
  </si>
  <si>
    <t>25/Oct/2016</t>
  </si>
  <si>
    <t xml:space="preserve"> A5061</t>
  </si>
  <si>
    <t>A5100</t>
  </si>
  <si>
    <t>A5148</t>
  </si>
  <si>
    <t>A5149</t>
  </si>
  <si>
    <t>A5098</t>
  </si>
  <si>
    <t>A5046</t>
  </si>
  <si>
    <t>A5225</t>
  </si>
  <si>
    <t>15/Nov/2016</t>
  </si>
  <si>
    <t xml:space="preserve"> A5290</t>
  </si>
  <si>
    <t xml:space="preserve"> A5320</t>
  </si>
  <si>
    <t xml:space="preserve"> A5443</t>
  </si>
  <si>
    <t>13/Dic/2016</t>
  </si>
  <si>
    <t xml:space="preserve"> A5415</t>
  </si>
  <si>
    <t xml:space="preserve"> A5414</t>
  </si>
  <si>
    <t xml:space="preserve"> A5351</t>
  </si>
  <si>
    <t xml:space="preserve"> A5472</t>
  </si>
  <si>
    <t>19/Dic/2016</t>
  </si>
  <si>
    <t xml:space="preserve"> A5502</t>
  </si>
  <si>
    <t>A5944</t>
  </si>
  <si>
    <t>17/Feb/2017</t>
  </si>
  <si>
    <t>A5943</t>
  </si>
  <si>
    <t>21/Feb/2017</t>
  </si>
  <si>
    <t>A5905</t>
  </si>
  <si>
    <t>A6009</t>
  </si>
  <si>
    <t>07/Mar/2017</t>
  </si>
  <si>
    <t>A6065</t>
  </si>
  <si>
    <t>14/Mar/2017</t>
  </si>
  <si>
    <t>07/Dic/2016</t>
  </si>
  <si>
    <t>OASIS PROMOCION Y SERVICIOS SA DE CV</t>
  </si>
  <si>
    <t>TUBERIA PVC                                                  COMPRA UNICA VEZ</t>
  </si>
  <si>
    <t>TUBERIA PVC</t>
  </si>
  <si>
    <t>PINTURAS MIRAMAR S.A. DE C.V.</t>
  </si>
  <si>
    <t>MATERIALES DIVERSOS</t>
  </si>
  <si>
    <t>16/Ago/2016</t>
  </si>
  <si>
    <t>PROCESADORA Y COMERCIALIZADORA ELIRAM S DE RL DE CV</t>
  </si>
  <si>
    <t>26/Ago/2016</t>
  </si>
  <si>
    <t>10/Nov/2016</t>
  </si>
  <si>
    <t>22/Nov/2016</t>
  </si>
  <si>
    <t>20/Dic/2016</t>
  </si>
  <si>
    <t>PROVEEDORA DE IMPRENTAS SA DE CV</t>
  </si>
  <si>
    <t xml:space="preserve"> BI8417</t>
  </si>
  <si>
    <t>03/Abr/2017</t>
  </si>
  <si>
    <t xml:space="preserve">REACTIVOS Y SEGURIDAD INDUSTRIAL SA DE CV </t>
  </si>
  <si>
    <t xml:space="preserve">MATERIAL DE LABORATORIO </t>
  </si>
  <si>
    <t xml:space="preserve"> BI8736</t>
  </si>
  <si>
    <t xml:space="preserve"> BI8803</t>
  </si>
  <si>
    <t xml:space="preserve"> BI8747</t>
  </si>
  <si>
    <t xml:space="preserve"> BI8829</t>
  </si>
  <si>
    <t>10/Abr/2017</t>
  </si>
  <si>
    <t xml:space="preserve"> BI8830</t>
  </si>
  <si>
    <t>BI9021</t>
  </si>
  <si>
    <t>09/May/2017</t>
  </si>
  <si>
    <t xml:space="preserve"> BI9302</t>
  </si>
  <si>
    <t xml:space="preserve"> FA13138</t>
  </si>
  <si>
    <t>REFACCIONES Y SERVICIOS JIMENEZ SA DE CV</t>
  </si>
  <si>
    <t>REFACCIONES EQUIPO DE TRANSPORTE</t>
  </si>
  <si>
    <t xml:space="preserve"> FA13139</t>
  </si>
  <si>
    <t xml:space="preserve"> FA13205</t>
  </si>
  <si>
    <t>15/Jun/2017</t>
  </si>
  <si>
    <t xml:space="preserve"> FA13270</t>
  </si>
  <si>
    <t xml:space="preserve"> FA13346</t>
  </si>
  <si>
    <t xml:space="preserve"> FA13391</t>
  </si>
  <si>
    <t xml:space="preserve"> FA13402</t>
  </si>
  <si>
    <t xml:space="preserve"> FA13404</t>
  </si>
  <si>
    <t>00102</t>
  </si>
  <si>
    <t>RIVERA ROJAS ISMENDA GABRIELA</t>
  </si>
  <si>
    <t>00103</t>
  </si>
  <si>
    <t>00104</t>
  </si>
  <si>
    <t>00106</t>
  </si>
  <si>
    <t>51</t>
  </si>
  <si>
    <t>RODRIGUEZ OCHOA RUBEN</t>
  </si>
  <si>
    <t>UNIFORMES</t>
  </si>
  <si>
    <t>02F</t>
  </si>
  <si>
    <t>17/May/2017</t>
  </si>
  <si>
    <t>SALAZAR CASTILLO NANCY</t>
  </si>
  <si>
    <t>REPARACION DE MOTOR</t>
  </si>
  <si>
    <t>E53269</t>
  </si>
  <si>
    <t>28/05/2015</t>
  </si>
  <si>
    <t>SERVICIO DE GASOLINERIA LEPACABA SA DE CV</t>
  </si>
  <si>
    <t>CONSUMO DE GASOLINA, DISEL Y ADITIVOS</t>
  </si>
  <si>
    <t>26/Sep/2016</t>
  </si>
  <si>
    <t>TECNOFLUIDOS DEL GOLFO S.A. DE C.V.</t>
  </si>
  <si>
    <t>MTTO DE BOMBAS Y PLANTAS</t>
  </si>
  <si>
    <t>28/Sep/2016</t>
  </si>
  <si>
    <t>29/Sep/2016</t>
  </si>
  <si>
    <t>07/Oct/2016</t>
  </si>
  <si>
    <t>3228</t>
  </si>
  <si>
    <t>CONTRATISTAS POR OBRAS PUBLICAS A CORTO PLAZO</t>
  </si>
  <si>
    <t>18/Dic/2008</t>
  </si>
  <si>
    <t>ECOLOGIA Y PROYECTOS AMBIENTALES SA DE CV</t>
  </si>
  <si>
    <t>CONTRATISTA</t>
  </si>
  <si>
    <t>14/Feb/2006</t>
  </si>
  <si>
    <t>MULTIESTUDIOS GRUPO ASOCIADO SA DE CV</t>
  </si>
  <si>
    <t>RETENCIONES Y CONTRIBUCIONES POR PAGAR</t>
  </si>
  <si>
    <t>30/Jun/2017</t>
  </si>
  <si>
    <t>ISR RETENCIONES POR SALARIOS</t>
  </si>
  <si>
    <t xml:space="preserve">RETENCION I.S.P.T.                 </t>
  </si>
  <si>
    <t>RETENCIONES INFONAVIT GLOBAL</t>
  </si>
  <si>
    <t>RETENCIONES INFONAVIT</t>
  </si>
  <si>
    <t>RETENCIONES FONACOT</t>
  </si>
  <si>
    <t>'10 % RETENCION ARRENDAMIENTO</t>
  </si>
  <si>
    <t>IMPUESTOS</t>
  </si>
  <si>
    <t>IVA FACTURADO ALTAMIRA</t>
  </si>
  <si>
    <t>IVA POR PAGAR</t>
  </si>
  <si>
    <t>10% RETENCION HONORARIOS</t>
  </si>
  <si>
    <t>AJUSTE ANUAL ISPT</t>
  </si>
  <si>
    <t>IVA RETENIDO</t>
  </si>
  <si>
    <t>2% SOBRE NOMINA</t>
  </si>
  <si>
    <t>INSTITUTO MEXICANO DEL SEGURO SOCIAL</t>
  </si>
  <si>
    <t>RCV</t>
  </si>
  <si>
    <t>ACREDORES ISR</t>
  </si>
  <si>
    <t xml:space="preserve">OTRAS CUENTAS POR PAGAR A CORTO PLAZO </t>
  </si>
  <si>
    <t>2% I.C.I.C.A.C.</t>
  </si>
  <si>
    <t>OTROS ACREEDORES</t>
  </si>
  <si>
    <t>'0.5% INSP.VIG. CONTROL</t>
  </si>
  <si>
    <t>RET. AYUDA DESPENSA OBRA SOCIAL</t>
  </si>
  <si>
    <t>FONDO DE AHORRO EMPRESA</t>
  </si>
  <si>
    <t>USUARIO DIVERSO</t>
  </si>
  <si>
    <t>ADMINISTRACION PORTUARIA INTEGRAL</t>
  </si>
  <si>
    <t>RUBIO DE LA PORTILLA CLAUDIA</t>
  </si>
  <si>
    <t>VILLANUEVA GONZALEZ JUAN CARLOS</t>
  </si>
  <si>
    <t>MARTINEZ LOPEZ ANA LILIA</t>
  </si>
  <si>
    <t>TIENDAS OXXO</t>
  </si>
  <si>
    <t>COMISION NACIONAL DEL AGUA</t>
  </si>
  <si>
    <t>IMPULSORA PROMOBIEN SA DE CV</t>
  </si>
  <si>
    <t>PONCE ALVARADO ALFONSO</t>
  </si>
  <si>
    <t>AZUARA NAVA OMAR</t>
  </si>
  <si>
    <t>OXXO</t>
  </si>
  <si>
    <t>CAJA DE AHORRO PERSONAL DE CONFIANZA</t>
  </si>
  <si>
    <t>GUZMAN ORTA MARIA ROMUALDA</t>
  </si>
  <si>
    <t>DIAZ MENDEZ CLAUDIA PATRICIA</t>
  </si>
  <si>
    <t>ESTRADA RENTERIA RICARDO</t>
  </si>
  <si>
    <t>CONTRERAS GUZMAN FEDERICO</t>
  </si>
  <si>
    <t>GALVAN VEGA ESTANISLAO</t>
  </si>
  <si>
    <t>SOLANO CASTILLO ROSENDO</t>
  </si>
  <si>
    <t>AYALA PEREZ JORGE</t>
  </si>
  <si>
    <t>BANREGIO</t>
  </si>
  <si>
    <t>CATANEO MORALES CLAUDIA RAQUEL</t>
  </si>
  <si>
    <t>RED DE SERVICIOS FINANCIEROS</t>
  </si>
  <si>
    <t>VAZQUEZ ALONSO BERTHA</t>
  </si>
  <si>
    <t>TIENDAS DE  DESCUENTO ARTELI</t>
  </si>
  <si>
    <t>CAZARES RIVERA ULNA GUADALUPE</t>
  </si>
  <si>
    <t>CAZARES RAMIREZ VIRGINIA</t>
  </si>
  <si>
    <t>LARA CARBAJAL MARIA ETELVINA</t>
  </si>
  <si>
    <t>DEVOLUCION DE NOMINA</t>
  </si>
  <si>
    <t>VALDEZ LARA ILSE MONTSERRAT</t>
  </si>
  <si>
    <t>PEREZ BUENO RAUL EMILIO</t>
  </si>
  <si>
    <t>MORRIS DELGADO JORGE EDUARDO</t>
  </si>
  <si>
    <t>SERNA CARRILLO MARIA DEL CONSUELO</t>
  </si>
  <si>
    <t>BANCO MERCANTIL DEL NORTE S.A.</t>
  </si>
  <si>
    <t>TIENDAS SORIANA S.A. DE C.V.</t>
  </si>
  <si>
    <t>CARRILLO REYES ALEJANDRA</t>
  </si>
  <si>
    <t>PRESTACIONES INTEGRALES</t>
  </si>
  <si>
    <t>ZACARIAS FLORES ANA LAURA</t>
  </si>
  <si>
    <t>MARTINEZ ORTIZ VALENTIN</t>
  </si>
  <si>
    <t>CEPEDA AMAYA MA DEL ROSARIO</t>
  </si>
  <si>
    <t>SILVA GONZALEZ DIANA AIDEE</t>
  </si>
  <si>
    <t>DEPOSITOS NO INDENTIFICADOS POR EL ORGANISMO</t>
  </si>
  <si>
    <t>CONSTRUCCIONES TERCER MILLENIUM SA DE CV</t>
  </si>
  <si>
    <t>AGUILAR CORDERO JOSE ALFREDO</t>
  </si>
  <si>
    <t>GDM3 CAPITAL, SA DE CV SOFOM ENR</t>
  </si>
  <si>
    <t>GUEVARA CRESPO ANDRES FRANCISCO</t>
  </si>
  <si>
    <t>PRIETO PEREZ CARLOS</t>
  </si>
  <si>
    <t>COMAPA ALTAMIRA</t>
  </si>
  <si>
    <t>SOLANO MEDRANO GUADALUPE</t>
  </si>
  <si>
    <t>MARIN LOYA RICARDO</t>
  </si>
  <si>
    <t>CORTEZ HERNANDEZ ISIDRO</t>
  </si>
  <si>
    <t>VEGA ARVIZU JORGE ALBERTO</t>
  </si>
  <si>
    <t>AGUILLON ESPINOSA EUGENIO</t>
  </si>
  <si>
    <t>ESTUDIOS TOPOGRAFICOS</t>
  </si>
  <si>
    <t>ANAYA HERNANDEZ ALBERTO</t>
  </si>
  <si>
    <t>PUBLICIDAD</t>
  </si>
  <si>
    <t>ASESORES Y CONSULTORES  ASOCIADOS DE MEXICO</t>
  </si>
  <si>
    <t>ASESORIA</t>
  </si>
  <si>
    <t>POLIZA</t>
  </si>
  <si>
    <t>AXA SEGUROS SA DE CV</t>
  </si>
  <si>
    <t>SEGURO MEDICO</t>
  </si>
  <si>
    <t>AXA SEGUROS S.A. DE C.V.</t>
  </si>
  <si>
    <t>SEGUROS DE VIDA, GASTOS MEDICOS Y VEHICULOS</t>
  </si>
  <si>
    <t>ZAN856890101</t>
  </si>
  <si>
    <t>ZAN856840102</t>
  </si>
  <si>
    <t>BALDERAS MORAN JUPITER</t>
  </si>
  <si>
    <t>BALDERAS RENDON PABLO TIRSO</t>
  </si>
  <si>
    <t>BUDA BONILLA JORGE</t>
  </si>
  <si>
    <t>REPARACION Y MANTENIMIENTO</t>
  </si>
  <si>
    <t>CARDENAS GONZALEZ JESUS</t>
  </si>
  <si>
    <t>05/Sep/2016</t>
  </si>
  <si>
    <t>CARRION BARRAGAN MARIO</t>
  </si>
  <si>
    <t xml:space="preserve">REPARACION Y MANTENIMIENTO ELECTROMECANICO </t>
  </si>
  <si>
    <t>07/Sep/2016</t>
  </si>
  <si>
    <t>12/Sep/2016</t>
  </si>
  <si>
    <t>15/Sep/2016</t>
  </si>
  <si>
    <t>18/Nov/2016</t>
  </si>
  <si>
    <t>09/Sep/2016</t>
  </si>
  <si>
    <t>CASTAÑEDA LAZCANO LINO LORENZO</t>
  </si>
  <si>
    <t>27/Oct/2016</t>
  </si>
  <si>
    <t>CASTILLO ENRIQUEZ BRENDA</t>
  </si>
  <si>
    <t>CONSUMO</t>
  </si>
  <si>
    <t>COMPAÑÍA PERIODISTICA DEL PANUCO S.A. DE C.V.</t>
  </si>
  <si>
    <t>CRUZ DELGADO PAULA MARIA</t>
  </si>
  <si>
    <t>ACTUALIZACIÓN PADRÓN DE USUARIOS</t>
  </si>
  <si>
    <t>06/Oct/2016</t>
  </si>
  <si>
    <t>GBG SOLUCIONES &amp; FIRMA FIRMA LEGAL SC</t>
  </si>
  <si>
    <t>ASESORIA JURIDICA LABORAL</t>
  </si>
  <si>
    <t>30/Dic/2016</t>
  </si>
  <si>
    <t>CHIMELY PADILLA JUAN</t>
  </si>
  <si>
    <t>REPARACION DE MOTORES</t>
  </si>
  <si>
    <t>AXAA000045425</t>
  </si>
  <si>
    <t>CIA PERIODISTICA DEL SOL DE TAMPICO SA DE CV</t>
  </si>
  <si>
    <t>DITHE DE MEXICO SA DE CV</t>
  </si>
  <si>
    <t>SERVICIOS PROFESIONALES</t>
  </si>
  <si>
    <t>HERNANDEZ SANCHEZ MARIA ESTHER</t>
  </si>
  <si>
    <t>GARCIA BACCA JOSE ALFONSO</t>
  </si>
  <si>
    <t>GONZALEZ GONZALEZ MANUEL</t>
  </si>
  <si>
    <t>GASTOS DE RESPONSABILIDAD CIVIL</t>
  </si>
  <si>
    <t>PP102</t>
  </si>
  <si>
    <t>GONZALEZ RODRIGUEZ MAYRA LETICIA</t>
  </si>
  <si>
    <t>AVISOS Y PUBLICACIONES</t>
  </si>
  <si>
    <t>F541</t>
  </si>
  <si>
    <t>07/Feb/2017</t>
  </si>
  <si>
    <t>GRUPO EMPRESARIAL DE SEGURIDAD PRIVADA DEL GOLFO SA DE CV</t>
  </si>
  <si>
    <t>SERVICIO DE VIGILANCIA</t>
  </si>
  <si>
    <t>F565</t>
  </si>
  <si>
    <t xml:space="preserve"> F581</t>
  </si>
  <si>
    <t>04/Abr/2017</t>
  </si>
  <si>
    <t xml:space="preserve"> F574</t>
  </si>
  <si>
    <t>18/Abr/2017</t>
  </si>
  <si>
    <t xml:space="preserve">KEEL WORKSHOP SA DE CV </t>
  </si>
  <si>
    <t>REPARACION Y MTTO. DE CARCAMOS</t>
  </si>
  <si>
    <t>MALDONADO LANDAVERDE MARGARITA</t>
  </si>
  <si>
    <t>A661</t>
  </si>
  <si>
    <t>MALDONADO LOPEZ ANA MARIA</t>
  </si>
  <si>
    <t>LLANTAS</t>
  </si>
  <si>
    <t xml:space="preserve"> A676</t>
  </si>
  <si>
    <t>19/Abr/2017</t>
  </si>
  <si>
    <t xml:space="preserve"> A675</t>
  </si>
  <si>
    <t>A682</t>
  </si>
  <si>
    <t xml:space="preserve"> A686</t>
  </si>
  <si>
    <t>05/Jun/2017</t>
  </si>
  <si>
    <t xml:space="preserve"> A681</t>
  </si>
  <si>
    <t>A141</t>
  </si>
  <si>
    <t>01/Dic/2015</t>
  </si>
  <si>
    <t>MUELLES Y PARTES DEL GOLFO, SA DE CV</t>
  </si>
  <si>
    <t>A439</t>
  </si>
  <si>
    <t>14/Nov/2016</t>
  </si>
  <si>
    <t>A438</t>
  </si>
  <si>
    <t>NIETO MARTINEZ ISRAEL</t>
  </si>
  <si>
    <t>PALACIOS AZUA VICTOR RUBEN</t>
  </si>
  <si>
    <t>01/Sep/2016</t>
  </si>
  <si>
    <t>PROM RIVAS MANUEL FERNANDO</t>
  </si>
  <si>
    <t>ATENCION MEDICA</t>
  </si>
  <si>
    <t>22/Sep/2016</t>
  </si>
  <si>
    <t>21/Abr/2017</t>
  </si>
  <si>
    <t>REHABILITACIONES ELECTROMECANICAS DEL GOLFO SA DE CV</t>
  </si>
  <si>
    <t>22/Jun/2016</t>
  </si>
  <si>
    <t>RODARTE DIAS JORGE</t>
  </si>
  <si>
    <t xml:space="preserve">ARRENDAMIENTO DE MUEBLES (MAQUINARIA) </t>
  </si>
  <si>
    <t>RAMIREZ MAR JUAN CARLOS</t>
  </si>
  <si>
    <t>REPARACION DE MAQUINARIA</t>
  </si>
  <si>
    <t>16/Jun/2017</t>
  </si>
  <si>
    <t>SANCHEZ PEREZ MA. DEL PILAR</t>
  </si>
  <si>
    <t>SANCHEZ SANCHEZ MA. DE LOURDES</t>
  </si>
  <si>
    <t>F3D3FF</t>
  </si>
  <si>
    <t>12/Oct/2016</t>
  </si>
  <si>
    <t>SALAZAR ROMO ERNESTO</t>
  </si>
  <si>
    <t>E476</t>
  </si>
  <si>
    <t>FEAB298635</t>
  </si>
  <si>
    <t>SERVICIO PANAMERICANO DE PROTECCION S.A. DE C.V.</t>
  </si>
  <si>
    <t>TRANSLADO DE VALORES</t>
  </si>
  <si>
    <t>FEAB1052097</t>
  </si>
  <si>
    <t>01/Oct/2015</t>
  </si>
  <si>
    <t xml:space="preserve"> FEAB1363523</t>
  </si>
  <si>
    <t xml:space="preserve"> FEAB1363525</t>
  </si>
  <si>
    <t xml:space="preserve"> FEAB1363524</t>
  </si>
  <si>
    <t xml:space="preserve"> FEAB1363522</t>
  </si>
  <si>
    <t xml:space="preserve"> FEAB1363495</t>
  </si>
  <si>
    <t xml:space="preserve"> FEAB1363493</t>
  </si>
  <si>
    <t xml:space="preserve"> FEAB1363492</t>
  </si>
  <si>
    <t xml:space="preserve"> FEAB1363490</t>
  </si>
  <si>
    <t xml:space="preserve"> FEAB1363489</t>
  </si>
  <si>
    <t xml:space="preserve"> FEAB1364692</t>
  </si>
  <si>
    <t xml:space="preserve"> FEAB1361164 </t>
  </si>
  <si>
    <t xml:space="preserve"> FEAB1361146 </t>
  </si>
  <si>
    <t xml:space="preserve"> FEAB1361174</t>
  </si>
  <si>
    <t xml:space="preserve"> FEAB1361153</t>
  </si>
  <si>
    <t xml:space="preserve"> FEAB1361147</t>
  </si>
  <si>
    <t xml:space="preserve"> FEAB1361175</t>
  </si>
  <si>
    <t xml:space="preserve"> FEAB1361176</t>
  </si>
  <si>
    <t xml:space="preserve"> FEAB1361157</t>
  </si>
  <si>
    <t xml:space="preserve"> FEAB1361181</t>
  </si>
  <si>
    <t xml:space="preserve"> FEAB 1361150</t>
  </si>
  <si>
    <t xml:space="preserve"> FEAB1361158</t>
  </si>
  <si>
    <t xml:space="preserve"> FEAB1361191</t>
  </si>
  <si>
    <t xml:space="preserve"> FEAB1361190</t>
  </si>
  <si>
    <t xml:space="preserve"> FEAB1361163</t>
  </si>
  <si>
    <t xml:space="preserve"> FEAB1361151</t>
  </si>
  <si>
    <t xml:space="preserve"> FEAB1361182</t>
  </si>
  <si>
    <t xml:space="preserve"> FEAB1361167</t>
  </si>
  <si>
    <t xml:space="preserve"> FEAB1361165</t>
  </si>
  <si>
    <t xml:space="preserve"> FEAB1341152</t>
  </si>
  <si>
    <t xml:space="preserve"> FEAB1361145</t>
  </si>
  <si>
    <t>SIGRIST RIOS GONZALO</t>
  </si>
  <si>
    <t>05/Oct/2016</t>
  </si>
  <si>
    <t>SISTEMAS AVANZADOS DE COMPUTO SA DE CV</t>
  </si>
  <si>
    <t>PROGRAMAS  INFORMATICOS</t>
  </si>
  <si>
    <t>A165</t>
  </si>
  <si>
    <t>SMIRNOVA MEXICO SA DE CV</t>
  </si>
  <si>
    <t>CURSOS</t>
  </si>
  <si>
    <t>727</t>
  </si>
  <si>
    <t>TORRES RODRIGUEZ MARIO ENRIQUE</t>
  </si>
  <si>
    <t xml:space="preserve"> C38676</t>
  </si>
  <si>
    <t>24/May/2017</t>
  </si>
  <si>
    <t>UNIVERSIDAD DEL NORESTE AC</t>
  </si>
  <si>
    <t>ANALISIS DE LABORATORIO</t>
  </si>
  <si>
    <t xml:space="preserve"> C38678</t>
  </si>
  <si>
    <t xml:space="preserve"> C38700</t>
  </si>
  <si>
    <t xml:space="preserve"> C39016</t>
  </si>
  <si>
    <t xml:space="preserve"> C39038</t>
  </si>
  <si>
    <t xml:space="preserve"> C39065</t>
  </si>
  <si>
    <t>143</t>
  </si>
  <si>
    <t>BADILLO BANDA YOLANDA</t>
  </si>
  <si>
    <t>RENTA DE EQUIPO</t>
  </si>
  <si>
    <t>146</t>
  </si>
  <si>
    <t>28/Nov/2016</t>
  </si>
  <si>
    <t>A425</t>
  </si>
  <si>
    <t>14/Sep/2016</t>
  </si>
  <si>
    <t>BETANCOURT CAVAZOS ALMA DILIA</t>
  </si>
  <si>
    <t>A449</t>
  </si>
  <si>
    <t>A467</t>
  </si>
  <si>
    <t>19/Oct/2016</t>
  </si>
  <si>
    <t>A1692</t>
  </si>
  <si>
    <t>DG CONSTRUCCIONES SA DE CV</t>
  </si>
  <si>
    <t>ARRENDAMIENTO DE MAQUINARIA</t>
  </si>
  <si>
    <t>2787</t>
  </si>
  <si>
    <t>12/Jul/2016</t>
  </si>
  <si>
    <t>GH MAQUINARIA Y EQUIPO SA DE CV</t>
  </si>
  <si>
    <t>65</t>
  </si>
  <si>
    <t>10/Mar/2017</t>
  </si>
  <si>
    <t>JIMENEZ FERRAL JUAN</t>
  </si>
  <si>
    <t>48</t>
  </si>
  <si>
    <t>252</t>
  </si>
  <si>
    <t>JIMENEZ FERRAL JULIO</t>
  </si>
  <si>
    <t>257</t>
  </si>
  <si>
    <t>255</t>
  </si>
  <si>
    <t>262</t>
  </si>
  <si>
    <t>261</t>
  </si>
  <si>
    <t>264</t>
  </si>
  <si>
    <t>270</t>
  </si>
  <si>
    <t>269</t>
  </si>
  <si>
    <t>273</t>
  </si>
  <si>
    <t xml:space="preserve">JIMENEZ REYNA GERONIMO </t>
  </si>
  <si>
    <t>MAQUINARIA Y EQUIPO</t>
  </si>
  <si>
    <t>000133E</t>
  </si>
  <si>
    <t>08/Nov/2016</t>
  </si>
  <si>
    <t>LARREA GARCIA JOSE GUSTAVO</t>
  </si>
  <si>
    <t>000129E</t>
  </si>
  <si>
    <t>000132E</t>
  </si>
  <si>
    <t>000131E</t>
  </si>
  <si>
    <t>000130E</t>
  </si>
  <si>
    <t xml:space="preserve"> 000137E</t>
  </si>
  <si>
    <t xml:space="preserve"> 000136E</t>
  </si>
  <si>
    <t xml:space="preserve"> 000135E</t>
  </si>
  <si>
    <t>LUEVANOS CASTILLO LILIAN LETICIA</t>
  </si>
  <si>
    <t>ARRENDAMIENTO DE INMUEBLE</t>
  </si>
  <si>
    <t>A354</t>
  </si>
  <si>
    <t>08/Sep/2016</t>
  </si>
  <si>
    <t>SANCHEZ BETANCOURT JOSE EDUARDO</t>
  </si>
  <si>
    <t>A358</t>
  </si>
  <si>
    <t>A356</t>
  </si>
  <si>
    <t xml:space="preserve"> A361</t>
  </si>
  <si>
    <t xml:space="preserve"> A362</t>
  </si>
  <si>
    <t xml:space="preserve"> A363</t>
  </si>
  <si>
    <t xml:space="preserve"> A366</t>
  </si>
  <si>
    <t>17/Oct/2016</t>
  </si>
  <si>
    <t xml:space="preserve"> A367</t>
  </si>
  <si>
    <t xml:space="preserve"> A369</t>
  </si>
  <si>
    <t>20/Oct/2016</t>
  </si>
  <si>
    <t xml:space="preserve"> A370</t>
  </si>
  <si>
    <t xml:space="preserve"> A371</t>
  </si>
  <si>
    <t>A372</t>
  </si>
  <si>
    <t>09/Nov/2016</t>
  </si>
  <si>
    <t>A373</t>
  </si>
  <si>
    <t>A374</t>
  </si>
  <si>
    <t>A376</t>
  </si>
  <si>
    <t>25/Nov/2016</t>
  </si>
  <si>
    <t>A375</t>
  </si>
  <si>
    <t>A379</t>
  </si>
  <si>
    <t>A384</t>
  </si>
  <si>
    <t>25/Feb/2013</t>
  </si>
  <si>
    <t>SERVICIOS DE INGENIERIA INDUSTRIAL DE ALTAMIRA, SA DE CV</t>
  </si>
  <si>
    <t>05/Mar/2013</t>
  </si>
  <si>
    <t>09/Mar/2011</t>
  </si>
  <si>
    <t>SERVICIOS, PRODUCTOS INDUSTRIALES Y CONSTRAC</t>
  </si>
  <si>
    <t>TRUJILLO SOTO IRMA</t>
  </si>
  <si>
    <t>PORCIÓN A CORTO PLAZO DE LA DEUDA PÚBLICA A LARGO PLAZO</t>
  </si>
  <si>
    <t>TOTAL CORTO PLAZO:</t>
  </si>
  <si>
    <t xml:space="preserve">DOCUMENTOS POR PAGAR A LARGO PLAZ  </t>
  </si>
  <si>
    <t>TOTAL LARGO PLAZO:</t>
  </si>
  <si>
    <t>"Bajo protesta de decir verdad declaramos que los Estados Financieros y sus Notas, son razonablemente correctos y son responsabilidad del emisor"</t>
  </si>
  <si>
    <t>C.P. LUIS H. GUARNEROS ALTAMIRANO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</si>
</sst>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.0"/>
    <numFmt numFmtId="165" formatCode="dd/mm/yyyy;@"/>
    <numFmt numFmtId="166" formatCode="[$-C0A]d\-mmm\-yy;@"/>
    <numFmt numFmtId="167" formatCode="_-* #,##0_-;\-* #,##0_-;_-* &quot;-&quot;??_-;_-@_-"/>
    <numFmt numFmtId="168" formatCode="#,##0;[Red]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11">
    <xf numFmtId="0" fontId="0" fillId="0" borderId="0" xfId="0"/>
    <xf numFmtId="0" fontId="3" fillId="0" borderId="0" xfId="0" applyFont="1" applyFill="1" applyBorder="1"/>
    <xf numFmtId="0" fontId="9" fillId="0" borderId="0" xfId="3" applyFont="1"/>
    <xf numFmtId="0" fontId="10" fillId="16" borderId="10" xfId="3" applyFont="1" applyFill="1" applyBorder="1" applyAlignment="1">
      <alignment horizontal="center" vertical="center" wrapText="1"/>
    </xf>
    <xf numFmtId="0" fontId="10" fillId="16" borderId="10" xfId="3" applyFont="1" applyFill="1" applyBorder="1" applyAlignment="1">
      <alignment horizontal="right" vertical="center" wrapText="1"/>
    </xf>
    <xf numFmtId="0" fontId="11" fillId="0" borderId="0" xfId="3" applyFont="1"/>
    <xf numFmtId="0" fontId="11" fillId="0" borderId="10" xfId="3" applyFont="1" applyFill="1" applyBorder="1" applyAlignment="1">
      <alignment horizontal="center" vertical="center" wrapText="1"/>
    </xf>
    <xf numFmtId="165" fontId="11" fillId="0" borderId="10" xfId="3" applyNumberFormat="1" applyFont="1" applyFill="1" applyBorder="1" applyAlignment="1">
      <alignment horizontal="right" vertical="center" wrapText="1"/>
    </xf>
    <xf numFmtId="0" fontId="11" fillId="0" borderId="10" xfId="3" applyFont="1" applyFill="1" applyBorder="1"/>
    <xf numFmtId="3" fontId="11" fillId="0" borderId="10" xfId="2" applyNumberFormat="1" applyFont="1" applyFill="1" applyBorder="1" applyAlignment="1">
      <alignment horizontal="center"/>
    </xf>
    <xf numFmtId="165" fontId="9" fillId="0" borderId="10" xfId="3" applyNumberFormat="1" applyFont="1" applyFill="1" applyBorder="1" applyAlignment="1">
      <alignment horizontal="right" vertical="center" wrapText="1"/>
    </xf>
    <xf numFmtId="49" fontId="12" fillId="17" borderId="10" xfId="0" applyNumberFormat="1" applyFont="1" applyFill="1" applyBorder="1" applyAlignment="1">
      <alignment horizontal="left" vertical="top"/>
    </xf>
    <xf numFmtId="0" fontId="9" fillId="0" borderId="10" xfId="3" applyFont="1" applyBorder="1"/>
    <xf numFmtId="3" fontId="9" fillId="17" borderId="10" xfId="0" applyNumberFormat="1" applyFont="1" applyFill="1" applyBorder="1" applyAlignment="1">
      <alignment horizontal="right" vertical="top"/>
    </xf>
    <xf numFmtId="3" fontId="12" fillId="17" borderId="10" xfId="0" applyNumberFormat="1" applyFont="1" applyFill="1" applyBorder="1" applyAlignment="1">
      <alignment horizontal="right" vertical="top"/>
    </xf>
    <xf numFmtId="3" fontId="11" fillId="0" borderId="10" xfId="1" applyNumberFormat="1" applyFont="1" applyFill="1" applyBorder="1" applyAlignment="1">
      <alignment horizontal="center" vertical="center" wrapText="1"/>
    </xf>
    <xf numFmtId="49" fontId="13" fillId="17" borderId="11" xfId="4" applyNumberFormat="1" applyFont="1" applyFill="1" applyBorder="1" applyAlignment="1">
      <alignment horizontal="right" vertical="top"/>
    </xf>
    <xf numFmtId="49" fontId="13" fillId="17" borderId="11" xfId="4" quotePrefix="1" applyNumberFormat="1" applyFont="1" applyFill="1" applyBorder="1" applyAlignment="1">
      <alignment horizontal="right" vertical="top"/>
    </xf>
    <xf numFmtId="0" fontId="14" fillId="0" borderId="10" xfId="3" applyFont="1" applyFill="1" applyBorder="1"/>
    <xf numFmtId="4" fontId="13" fillId="17" borderId="10" xfId="4" applyNumberFormat="1" applyFont="1" applyFill="1" applyBorder="1" applyAlignment="1">
      <alignment horizontal="right" vertical="top"/>
    </xf>
    <xf numFmtId="15" fontId="14" fillId="0" borderId="10" xfId="3" applyNumberFormat="1" applyFont="1" applyFill="1" applyBorder="1"/>
    <xf numFmtId="49" fontId="13" fillId="17" borderId="10" xfId="4" applyNumberFormat="1" applyFont="1" applyFill="1" applyBorder="1" applyAlignment="1">
      <alignment horizontal="right" vertical="top"/>
    </xf>
    <xf numFmtId="0" fontId="13" fillId="17" borderId="11" xfId="4" applyNumberFormat="1" applyFont="1" applyFill="1" applyBorder="1" applyAlignment="1">
      <alignment horizontal="right"/>
    </xf>
    <xf numFmtId="166" fontId="13" fillId="17" borderId="10" xfId="4" quotePrefix="1" applyNumberFormat="1" applyFont="1" applyFill="1" applyBorder="1" applyAlignment="1">
      <alignment horizontal="right"/>
    </xf>
    <xf numFmtId="49" fontId="13" fillId="17" borderId="10" xfId="4" applyNumberFormat="1" applyFont="1" applyFill="1" applyBorder="1" applyAlignment="1"/>
    <xf numFmtId="4" fontId="13" fillId="17" borderId="10" xfId="4" applyNumberFormat="1" applyFont="1" applyFill="1" applyBorder="1" applyAlignment="1"/>
    <xf numFmtId="0" fontId="14" fillId="0" borderId="11" xfId="3" applyFont="1" applyFill="1" applyBorder="1" applyAlignment="1">
      <alignment horizontal="right"/>
    </xf>
    <xf numFmtId="15" fontId="14" fillId="0" borderId="10" xfId="3" applyNumberFormat="1" applyFont="1" applyFill="1" applyBorder="1" applyAlignment="1">
      <alignment horizontal="right"/>
    </xf>
    <xf numFmtId="0" fontId="14" fillId="0" borderId="10" xfId="3" applyFont="1" applyFill="1" applyBorder="1" applyAlignment="1">
      <alignment wrapText="1"/>
    </xf>
    <xf numFmtId="43" fontId="14" fillId="0" borderId="10" xfId="5" applyFont="1" applyFill="1" applyBorder="1"/>
    <xf numFmtId="15" fontId="14" fillId="0" borderId="10" xfId="3" quotePrefix="1" applyNumberFormat="1" applyFont="1" applyFill="1" applyBorder="1" applyAlignment="1">
      <alignment horizontal="right"/>
    </xf>
    <xf numFmtId="49" fontId="13" fillId="0" borderId="11" xfId="4" applyNumberFormat="1" applyFont="1" applyFill="1" applyBorder="1" applyAlignment="1">
      <alignment horizontal="right" vertical="top"/>
    </xf>
    <xf numFmtId="49" fontId="13" fillId="0" borderId="10" xfId="4" quotePrefix="1" applyNumberFormat="1" applyFont="1" applyFill="1" applyBorder="1" applyAlignment="1">
      <alignment horizontal="right" vertical="top"/>
    </xf>
    <xf numFmtId="49" fontId="13" fillId="0" borderId="10" xfId="4" applyNumberFormat="1" applyFont="1" applyFill="1" applyBorder="1" applyAlignment="1"/>
    <xf numFmtId="4" fontId="13" fillId="0" borderId="10" xfId="4" applyNumberFormat="1" applyFont="1" applyFill="1" applyBorder="1" applyAlignment="1">
      <alignment horizontal="right" vertical="top"/>
    </xf>
    <xf numFmtId="49" fontId="13" fillId="17" borderId="10" xfId="4" quotePrefix="1" applyNumberFormat="1" applyFont="1" applyFill="1" applyBorder="1" applyAlignment="1">
      <alignment horizontal="right" vertical="top"/>
    </xf>
    <xf numFmtId="49" fontId="13" fillId="17" borderId="7" xfId="4" applyNumberFormat="1" applyFont="1" applyFill="1" applyBorder="1" applyAlignment="1">
      <alignment horizontal="right" vertical="top"/>
    </xf>
    <xf numFmtId="49" fontId="13" fillId="17" borderId="12" xfId="4" quotePrefix="1" applyNumberFormat="1" applyFont="1" applyFill="1" applyBorder="1" applyAlignment="1">
      <alignment horizontal="right" vertical="top"/>
    </xf>
    <xf numFmtId="4" fontId="13" fillId="17" borderId="12" xfId="4" applyNumberFormat="1" applyFont="1" applyFill="1" applyBorder="1" applyAlignment="1">
      <alignment horizontal="right" vertical="top"/>
    </xf>
    <xf numFmtId="49" fontId="13" fillId="0" borderId="13" xfId="4" applyNumberFormat="1" applyFont="1" applyFill="1" applyBorder="1" applyAlignment="1">
      <alignment horizontal="right" vertical="top"/>
    </xf>
    <xf numFmtId="49" fontId="13" fillId="0" borderId="13" xfId="4" quotePrefix="1" applyNumberFormat="1" applyFont="1" applyFill="1" applyBorder="1" applyAlignment="1">
      <alignment horizontal="right" vertical="top"/>
    </xf>
    <xf numFmtId="0" fontId="14" fillId="0" borderId="13" xfId="3" applyFont="1" applyFill="1" applyBorder="1"/>
    <xf numFmtId="15" fontId="14" fillId="0" borderId="13" xfId="3" applyNumberFormat="1" applyFont="1" applyFill="1" applyBorder="1"/>
    <xf numFmtId="0" fontId="14" fillId="0" borderId="7" xfId="3" applyFont="1" applyFill="1" applyBorder="1" applyAlignment="1">
      <alignment horizontal="right"/>
    </xf>
    <xf numFmtId="15" fontId="14" fillId="0" borderId="12" xfId="3" quotePrefix="1" applyNumberFormat="1" applyFont="1" applyFill="1" applyBorder="1" applyAlignment="1">
      <alignment horizontal="right"/>
    </xf>
    <xf numFmtId="43" fontId="14" fillId="0" borderId="12" xfId="5" applyFont="1" applyFill="1" applyBorder="1"/>
    <xf numFmtId="49" fontId="13" fillId="17" borderId="7" xfId="4" quotePrefix="1" applyNumberFormat="1" applyFont="1" applyFill="1" applyBorder="1" applyAlignment="1">
      <alignment horizontal="right" vertical="top"/>
    </xf>
    <xf numFmtId="49" fontId="13" fillId="17" borderId="12" xfId="4" applyNumberFormat="1" applyFont="1" applyFill="1" applyBorder="1" applyAlignment="1">
      <alignment horizontal="right" vertical="top"/>
    </xf>
    <xf numFmtId="49" fontId="13" fillId="0" borderId="7" xfId="4" applyNumberFormat="1" applyFont="1" applyFill="1" applyBorder="1" applyAlignment="1">
      <alignment horizontal="right" vertical="top"/>
    </xf>
    <xf numFmtId="49" fontId="13" fillId="0" borderId="12" xfId="4" applyNumberFormat="1" applyFont="1" applyFill="1" applyBorder="1" applyAlignment="1">
      <alignment horizontal="right" vertical="top"/>
    </xf>
    <xf numFmtId="4" fontId="13" fillId="0" borderId="12" xfId="4" applyNumberFormat="1" applyFont="1" applyFill="1" applyBorder="1" applyAlignment="1">
      <alignment horizontal="right" vertical="top"/>
    </xf>
    <xf numFmtId="0" fontId="14" fillId="0" borderId="10" xfId="3" applyFont="1" applyFill="1" applyBorder="1" applyAlignment="1">
      <alignment horizontal="right"/>
    </xf>
    <xf numFmtId="0" fontId="9" fillId="0" borderId="10" xfId="3" applyFont="1" applyFill="1" applyBorder="1"/>
    <xf numFmtId="3" fontId="9" fillId="0" borderId="10" xfId="1" applyNumberFormat="1" applyFont="1" applyFill="1" applyBorder="1"/>
    <xf numFmtId="165" fontId="9" fillId="0" borderId="10" xfId="3" applyNumberFormat="1" applyFont="1" applyFill="1" applyBorder="1" applyAlignment="1">
      <alignment horizontal="right"/>
    </xf>
    <xf numFmtId="0" fontId="9" fillId="0" borderId="10" xfId="3" applyFont="1" applyFill="1" applyBorder="1" applyAlignment="1">
      <alignment horizontal="right"/>
    </xf>
    <xf numFmtId="15" fontId="9" fillId="0" borderId="10" xfId="3" quotePrefix="1" applyNumberFormat="1" applyFont="1" applyFill="1" applyBorder="1" applyAlignment="1">
      <alignment horizontal="right"/>
    </xf>
    <xf numFmtId="4" fontId="9" fillId="0" borderId="10" xfId="3" applyNumberFormat="1" applyFont="1" applyFill="1" applyBorder="1"/>
    <xf numFmtId="15" fontId="9" fillId="0" borderId="10" xfId="3" applyNumberFormat="1" applyFont="1" applyFill="1" applyBorder="1"/>
    <xf numFmtId="15" fontId="9" fillId="0" borderId="10" xfId="3" applyNumberFormat="1" applyFont="1" applyFill="1" applyBorder="1" applyAlignment="1">
      <alignment horizontal="right"/>
    </xf>
    <xf numFmtId="3" fontId="11" fillId="0" borderId="10" xfId="1" applyNumberFormat="1" applyFont="1" applyFill="1" applyBorder="1" applyAlignment="1">
      <alignment horizontal="center"/>
    </xf>
    <xf numFmtId="14" fontId="9" fillId="0" borderId="10" xfId="3" applyNumberFormat="1" applyFont="1" applyFill="1" applyBorder="1" applyAlignment="1">
      <alignment horizontal="right"/>
    </xf>
    <xf numFmtId="165" fontId="9" fillId="0" borderId="10" xfId="3" quotePrefix="1" applyNumberFormat="1" applyFont="1" applyFill="1" applyBorder="1" applyAlignment="1">
      <alignment horizontal="right"/>
    </xf>
    <xf numFmtId="49" fontId="12" fillId="0" borderId="10" xfId="0" applyNumberFormat="1" applyFont="1" applyFill="1" applyBorder="1" applyAlignment="1">
      <alignment horizontal="left" vertical="top"/>
    </xf>
    <xf numFmtId="3" fontId="9" fillId="0" borderId="10" xfId="0" applyNumberFormat="1" applyFont="1" applyFill="1" applyBorder="1" applyAlignment="1">
      <alignment horizontal="right" vertical="top"/>
    </xf>
    <xf numFmtId="0" fontId="9" fillId="0" borderId="10" xfId="3" applyFont="1" applyBorder="1" applyAlignment="1">
      <alignment horizontal="right"/>
    </xf>
    <xf numFmtId="167" fontId="9" fillId="0" borderId="10" xfId="1" applyNumberFormat="1" applyFont="1" applyFill="1" applyBorder="1" applyAlignment="1">
      <alignment horizontal="right" vertical="top"/>
    </xf>
    <xf numFmtId="49" fontId="12" fillId="0" borderId="10" xfId="0" applyNumberFormat="1" applyFont="1" applyFill="1" applyBorder="1" applyAlignment="1"/>
    <xf numFmtId="0" fontId="9" fillId="0" borderId="11" xfId="3" applyFont="1" applyFill="1" applyBorder="1" applyAlignment="1">
      <alignment horizontal="right"/>
    </xf>
    <xf numFmtId="43" fontId="9" fillId="0" borderId="10" xfId="5" applyFont="1" applyFill="1" applyBorder="1"/>
    <xf numFmtId="15" fontId="14" fillId="0" borderId="13" xfId="3" quotePrefix="1" applyNumberFormat="1" applyFont="1" applyFill="1" applyBorder="1" applyAlignment="1">
      <alignment horizontal="right"/>
    </xf>
    <xf numFmtId="43" fontId="14" fillId="0" borderId="13" xfId="5" applyFont="1" applyFill="1" applyBorder="1"/>
    <xf numFmtId="166" fontId="13" fillId="0" borderId="13" xfId="4" quotePrefix="1" applyNumberFormat="1" applyFont="1" applyFill="1" applyBorder="1" applyAlignment="1">
      <alignment horizontal="right" vertical="top"/>
    </xf>
    <xf numFmtId="4" fontId="13" fillId="0" borderId="13" xfId="4" applyNumberFormat="1" applyFont="1" applyFill="1" applyBorder="1" applyAlignment="1">
      <alignment horizontal="right" vertical="top"/>
    </xf>
    <xf numFmtId="49" fontId="14" fillId="0" borderId="7" xfId="3" applyNumberFormat="1" applyFont="1" applyFill="1" applyBorder="1" applyAlignment="1">
      <alignment horizontal="right"/>
    </xf>
    <xf numFmtId="15" fontId="14" fillId="0" borderId="12" xfId="3" applyNumberFormat="1" applyFont="1" applyFill="1" applyBorder="1" applyAlignment="1">
      <alignment horizontal="right"/>
    </xf>
    <xf numFmtId="15" fontId="14" fillId="0" borderId="12" xfId="3" applyNumberFormat="1" applyFont="1" applyFill="1" applyBorder="1"/>
    <xf numFmtId="43" fontId="13" fillId="0" borderId="10" xfId="5" applyFont="1" applyFill="1" applyBorder="1" applyAlignment="1">
      <alignment horizontal="right" vertical="top"/>
    </xf>
    <xf numFmtId="49" fontId="13" fillId="0" borderId="11" xfId="4" quotePrefix="1" applyNumberFormat="1" applyFont="1" applyFill="1" applyBorder="1" applyAlignment="1">
      <alignment horizontal="right" vertical="top"/>
    </xf>
    <xf numFmtId="0" fontId="14" fillId="0" borderId="12" xfId="3" applyFont="1" applyFill="1" applyBorder="1" applyAlignment="1">
      <alignment horizontal="right"/>
    </xf>
    <xf numFmtId="3" fontId="14" fillId="0" borderId="10" xfId="1" applyNumberFormat="1" applyFont="1" applyFill="1" applyBorder="1"/>
    <xf numFmtId="3" fontId="11" fillId="0" borderId="10" xfId="2" applyNumberFormat="1" applyFont="1" applyFill="1" applyBorder="1"/>
    <xf numFmtId="165" fontId="9" fillId="0" borderId="10" xfId="3" applyNumberFormat="1" applyFont="1" applyBorder="1" applyAlignment="1">
      <alignment horizontal="right"/>
    </xf>
    <xf numFmtId="3" fontId="9" fillId="0" borderId="10" xfId="1" applyNumberFormat="1" applyFont="1" applyBorder="1"/>
    <xf numFmtId="0" fontId="9" fillId="0" borderId="11" xfId="3" applyFont="1" applyBorder="1"/>
    <xf numFmtId="0" fontId="9" fillId="0" borderId="14" xfId="3" applyFont="1" applyBorder="1" applyAlignment="1">
      <alignment horizontal="right"/>
    </xf>
    <xf numFmtId="0" fontId="9" fillId="0" borderId="14" xfId="3" applyFont="1" applyBorder="1"/>
    <xf numFmtId="0" fontId="11" fillId="0" borderId="14" xfId="3" applyFont="1" applyBorder="1"/>
    <xf numFmtId="0" fontId="11" fillId="0" borderId="15" xfId="3" applyFont="1" applyBorder="1" applyAlignment="1">
      <alignment horizontal="right" indent="1"/>
    </xf>
    <xf numFmtId="3" fontId="11" fillId="0" borderId="10" xfId="2" applyNumberFormat="1" applyFont="1" applyBorder="1"/>
    <xf numFmtId="0" fontId="11" fillId="0" borderId="10" xfId="3" applyFont="1" applyBorder="1"/>
    <xf numFmtId="168" fontId="11" fillId="0" borderId="10" xfId="3" applyNumberFormat="1" applyFont="1" applyBorder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9" fillId="0" borderId="0" xfId="3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64" fontId="6" fillId="15" borderId="7" xfId="0" applyNumberFormat="1" applyFont="1" applyFill="1" applyBorder="1" applyAlignment="1">
      <alignment horizontal="center"/>
    </xf>
    <xf numFmtId="164" fontId="6" fillId="15" borderId="8" xfId="0" applyNumberFormat="1" applyFont="1" applyFill="1" applyBorder="1" applyAlignment="1">
      <alignment horizontal="center"/>
    </xf>
    <xf numFmtId="164" fontId="6" fillId="15" borderId="9" xfId="0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0" fontId="9" fillId="0" borderId="10" xfId="3" applyFont="1" applyBorder="1" applyAlignment="1">
      <alignment horizontal="center"/>
    </xf>
    <xf numFmtId="0" fontId="9" fillId="0" borderId="10" xfId="3" applyFont="1" applyFill="1" applyBorder="1" applyAlignment="1">
      <alignment horizontal="center"/>
    </xf>
  </cellXfs>
  <cellStyles count="1921">
    <cellStyle name="20% - Énfasis1 10" xfId="6"/>
    <cellStyle name="20% - Énfasis1 10 2" xfId="7"/>
    <cellStyle name="20% - Énfasis1 10 3" xfId="8"/>
    <cellStyle name="20% - Énfasis1 10 4" xfId="9"/>
    <cellStyle name="20% - Énfasis1 10 5" xfId="10"/>
    <cellStyle name="20% - Énfasis1 10 6" xfId="11"/>
    <cellStyle name="20% - Énfasis1 11" xfId="12"/>
    <cellStyle name="20% - Énfasis1 11 2" xfId="13"/>
    <cellStyle name="20% - Énfasis1 11 3" xfId="14"/>
    <cellStyle name="20% - Énfasis1 11 4" xfId="15"/>
    <cellStyle name="20% - Énfasis1 11 5" xfId="16"/>
    <cellStyle name="20% - Énfasis1 11 6" xfId="17"/>
    <cellStyle name="20% - Énfasis1 12" xfId="18"/>
    <cellStyle name="20% - Énfasis1 12 2" xfId="19"/>
    <cellStyle name="20% - Énfasis1 12 3" xfId="20"/>
    <cellStyle name="20% - Énfasis1 12 4" xfId="21"/>
    <cellStyle name="20% - Énfasis1 12 5" xfId="22"/>
    <cellStyle name="20% - Énfasis1 12 6" xfId="23"/>
    <cellStyle name="20% - Énfasis1 13" xfId="24"/>
    <cellStyle name="20% - Énfasis1 13 2" xfId="25"/>
    <cellStyle name="20% - Énfasis1 13 3" xfId="26"/>
    <cellStyle name="20% - Énfasis1 13 4" xfId="27"/>
    <cellStyle name="20% - Énfasis1 13 5" xfId="28"/>
    <cellStyle name="20% - Énfasis1 13 6" xfId="29"/>
    <cellStyle name="20% - Énfasis1 14" xfId="30"/>
    <cellStyle name="20% - Énfasis1 14 2" xfId="31"/>
    <cellStyle name="20% - Énfasis1 14 3" xfId="32"/>
    <cellStyle name="20% - Énfasis1 14 4" xfId="33"/>
    <cellStyle name="20% - Énfasis1 14 5" xfId="34"/>
    <cellStyle name="20% - Énfasis1 14 6" xfId="35"/>
    <cellStyle name="20% - Énfasis1 15" xfId="36"/>
    <cellStyle name="20% - Énfasis1 15 2" xfId="37"/>
    <cellStyle name="20% - Énfasis1 15 3" xfId="38"/>
    <cellStyle name="20% - Énfasis1 15 4" xfId="39"/>
    <cellStyle name="20% - Énfasis1 15 5" xfId="40"/>
    <cellStyle name="20% - Énfasis1 15 6" xfId="41"/>
    <cellStyle name="20% - Énfasis1 16" xfId="42"/>
    <cellStyle name="20% - Énfasis1 16 2" xfId="43"/>
    <cellStyle name="20% - Énfasis1 16 3" xfId="44"/>
    <cellStyle name="20% - Énfasis1 16 4" xfId="45"/>
    <cellStyle name="20% - Énfasis1 16 5" xfId="46"/>
    <cellStyle name="20% - Énfasis1 16 6" xfId="47"/>
    <cellStyle name="20% - Énfasis1 17" xfId="48"/>
    <cellStyle name="20% - Énfasis1 17 2" xfId="49"/>
    <cellStyle name="20% - Énfasis1 17 3" xfId="50"/>
    <cellStyle name="20% - Énfasis1 17 4" xfId="51"/>
    <cellStyle name="20% - Énfasis1 17 5" xfId="52"/>
    <cellStyle name="20% - Énfasis1 17 6" xfId="53"/>
    <cellStyle name="20% - Énfasis1 18" xfId="54"/>
    <cellStyle name="20% - Énfasis1 18 2" xfId="55"/>
    <cellStyle name="20% - Énfasis1 18 3" xfId="56"/>
    <cellStyle name="20% - Énfasis1 18 4" xfId="57"/>
    <cellStyle name="20% - Énfasis1 18 5" xfId="58"/>
    <cellStyle name="20% - Énfasis1 18 6" xfId="59"/>
    <cellStyle name="20% - Énfasis1 19" xfId="60"/>
    <cellStyle name="20% - Énfasis1 19 2" xfId="61"/>
    <cellStyle name="20% - Énfasis1 19 3" xfId="62"/>
    <cellStyle name="20% - Énfasis1 19 4" xfId="63"/>
    <cellStyle name="20% - Énfasis1 19 5" xfId="64"/>
    <cellStyle name="20% - Énfasis1 19 6" xfId="65"/>
    <cellStyle name="20% - Énfasis1 2" xfId="66"/>
    <cellStyle name="20% - Énfasis1 2 2" xfId="67"/>
    <cellStyle name="20% - Énfasis1 2 3" xfId="68"/>
    <cellStyle name="20% - Énfasis1 2 4" xfId="69"/>
    <cellStyle name="20% - Énfasis1 2 5" xfId="70"/>
    <cellStyle name="20% - Énfasis1 2 6" xfId="71"/>
    <cellStyle name="20% - Énfasis1 20" xfId="72"/>
    <cellStyle name="20% - Énfasis1 20 2" xfId="73"/>
    <cellStyle name="20% - Énfasis1 20 3" xfId="74"/>
    <cellStyle name="20% - Énfasis1 20 4" xfId="75"/>
    <cellStyle name="20% - Énfasis1 20 5" xfId="76"/>
    <cellStyle name="20% - Énfasis1 20 6" xfId="77"/>
    <cellStyle name="20% - Énfasis1 21" xfId="78"/>
    <cellStyle name="20% - Énfasis1 21 2" xfId="79"/>
    <cellStyle name="20% - Énfasis1 21 3" xfId="80"/>
    <cellStyle name="20% - Énfasis1 21 4" xfId="81"/>
    <cellStyle name="20% - Énfasis1 21 5" xfId="82"/>
    <cellStyle name="20% - Énfasis1 21 6" xfId="83"/>
    <cellStyle name="20% - Énfasis1 22" xfId="84"/>
    <cellStyle name="20% - Énfasis1 22 2" xfId="85"/>
    <cellStyle name="20% - Énfasis1 22 3" xfId="86"/>
    <cellStyle name="20% - Énfasis1 22 4" xfId="87"/>
    <cellStyle name="20% - Énfasis1 22 5" xfId="88"/>
    <cellStyle name="20% - Énfasis1 22 6" xfId="89"/>
    <cellStyle name="20% - Énfasis1 23" xfId="90"/>
    <cellStyle name="20% - Énfasis1 24" xfId="91"/>
    <cellStyle name="20% - Énfasis1 25" xfId="92"/>
    <cellStyle name="20% - Énfasis1 26" xfId="93"/>
    <cellStyle name="20% - Énfasis1 27" xfId="94"/>
    <cellStyle name="20% - Énfasis1 3" xfId="95"/>
    <cellStyle name="20% - Énfasis1 3 2" xfId="96"/>
    <cellStyle name="20% - Énfasis1 3 3" xfId="97"/>
    <cellStyle name="20% - Énfasis1 3 4" xfId="98"/>
    <cellStyle name="20% - Énfasis1 3 5" xfId="99"/>
    <cellStyle name="20% - Énfasis1 3 6" xfId="100"/>
    <cellStyle name="20% - Énfasis1 4" xfId="101"/>
    <cellStyle name="20% - Énfasis1 4 2" xfId="102"/>
    <cellStyle name="20% - Énfasis1 4 3" xfId="103"/>
    <cellStyle name="20% - Énfasis1 4 4" xfId="104"/>
    <cellStyle name="20% - Énfasis1 4 5" xfId="105"/>
    <cellStyle name="20% - Énfasis1 4 6" xfId="106"/>
    <cellStyle name="20% - Énfasis1 5" xfId="107"/>
    <cellStyle name="20% - Énfasis1 5 2" xfId="108"/>
    <cellStyle name="20% - Énfasis1 5 3" xfId="109"/>
    <cellStyle name="20% - Énfasis1 5 4" xfId="110"/>
    <cellStyle name="20% - Énfasis1 5 5" xfId="111"/>
    <cellStyle name="20% - Énfasis1 5 6" xfId="112"/>
    <cellStyle name="20% - Énfasis1 6" xfId="113"/>
    <cellStyle name="20% - Énfasis1 6 2" xfId="114"/>
    <cellStyle name="20% - Énfasis1 6 3" xfId="115"/>
    <cellStyle name="20% - Énfasis1 6 4" xfId="116"/>
    <cellStyle name="20% - Énfasis1 6 5" xfId="117"/>
    <cellStyle name="20% - Énfasis1 6 6" xfId="118"/>
    <cellStyle name="20% - Énfasis1 7" xfId="119"/>
    <cellStyle name="20% - Énfasis1 7 2" xfId="120"/>
    <cellStyle name="20% - Énfasis1 7 3" xfId="121"/>
    <cellStyle name="20% - Énfasis1 7 4" xfId="122"/>
    <cellStyle name="20% - Énfasis1 7 5" xfId="123"/>
    <cellStyle name="20% - Énfasis1 7 6" xfId="124"/>
    <cellStyle name="20% - Énfasis1 8" xfId="125"/>
    <cellStyle name="20% - Énfasis1 8 2" xfId="126"/>
    <cellStyle name="20% - Énfasis1 8 3" xfId="127"/>
    <cellStyle name="20% - Énfasis1 8 4" xfId="128"/>
    <cellStyle name="20% - Énfasis1 8 5" xfId="129"/>
    <cellStyle name="20% - Énfasis1 8 6" xfId="130"/>
    <cellStyle name="20% - Énfasis1 9" xfId="131"/>
    <cellStyle name="20% - Énfasis1 9 2" xfId="132"/>
    <cellStyle name="20% - Énfasis1 9 3" xfId="133"/>
    <cellStyle name="20% - Énfasis1 9 4" xfId="134"/>
    <cellStyle name="20% - Énfasis1 9 5" xfId="135"/>
    <cellStyle name="20% - Énfasis1 9 6" xfId="136"/>
    <cellStyle name="20% - Énfasis2 10" xfId="137"/>
    <cellStyle name="20% - Énfasis2 10 2" xfId="138"/>
    <cellStyle name="20% - Énfasis2 10 3" xfId="139"/>
    <cellStyle name="20% - Énfasis2 10 4" xfId="140"/>
    <cellStyle name="20% - Énfasis2 10 5" xfId="141"/>
    <cellStyle name="20% - Énfasis2 10 6" xfId="142"/>
    <cellStyle name="20% - Énfasis2 11" xfId="143"/>
    <cellStyle name="20% - Énfasis2 11 2" xfId="144"/>
    <cellStyle name="20% - Énfasis2 11 3" xfId="145"/>
    <cellStyle name="20% - Énfasis2 11 4" xfId="146"/>
    <cellStyle name="20% - Énfasis2 11 5" xfId="147"/>
    <cellStyle name="20% - Énfasis2 11 6" xfId="148"/>
    <cellStyle name="20% - Énfasis2 12" xfId="149"/>
    <cellStyle name="20% - Énfasis2 12 2" xfId="150"/>
    <cellStyle name="20% - Énfasis2 12 3" xfId="151"/>
    <cellStyle name="20% - Énfasis2 12 4" xfId="152"/>
    <cellStyle name="20% - Énfasis2 12 5" xfId="153"/>
    <cellStyle name="20% - Énfasis2 12 6" xfId="154"/>
    <cellStyle name="20% - Énfasis2 13" xfId="155"/>
    <cellStyle name="20% - Énfasis2 13 2" xfId="156"/>
    <cellStyle name="20% - Énfasis2 13 3" xfId="157"/>
    <cellStyle name="20% - Énfasis2 13 4" xfId="158"/>
    <cellStyle name="20% - Énfasis2 13 5" xfId="159"/>
    <cellStyle name="20% - Énfasis2 13 6" xfId="160"/>
    <cellStyle name="20% - Énfasis2 14" xfId="161"/>
    <cellStyle name="20% - Énfasis2 14 2" xfId="162"/>
    <cellStyle name="20% - Énfasis2 14 3" xfId="163"/>
    <cellStyle name="20% - Énfasis2 14 4" xfId="164"/>
    <cellStyle name="20% - Énfasis2 14 5" xfId="165"/>
    <cellStyle name="20% - Énfasis2 14 6" xfId="166"/>
    <cellStyle name="20% - Énfasis2 15" xfId="167"/>
    <cellStyle name="20% - Énfasis2 15 2" xfId="168"/>
    <cellStyle name="20% - Énfasis2 15 3" xfId="169"/>
    <cellStyle name="20% - Énfasis2 15 4" xfId="170"/>
    <cellStyle name="20% - Énfasis2 15 5" xfId="171"/>
    <cellStyle name="20% - Énfasis2 15 6" xfId="172"/>
    <cellStyle name="20% - Énfasis2 16" xfId="173"/>
    <cellStyle name="20% - Énfasis2 16 2" xfId="174"/>
    <cellStyle name="20% - Énfasis2 16 3" xfId="175"/>
    <cellStyle name="20% - Énfasis2 16 4" xfId="176"/>
    <cellStyle name="20% - Énfasis2 16 5" xfId="177"/>
    <cellStyle name="20% - Énfasis2 16 6" xfId="178"/>
    <cellStyle name="20% - Énfasis2 17" xfId="179"/>
    <cellStyle name="20% - Énfasis2 17 2" xfId="180"/>
    <cellStyle name="20% - Énfasis2 17 3" xfId="181"/>
    <cellStyle name="20% - Énfasis2 17 4" xfId="182"/>
    <cellStyle name="20% - Énfasis2 17 5" xfId="183"/>
    <cellStyle name="20% - Énfasis2 17 6" xfId="184"/>
    <cellStyle name="20% - Énfasis2 18" xfId="185"/>
    <cellStyle name="20% - Énfasis2 18 2" xfId="186"/>
    <cellStyle name="20% - Énfasis2 18 3" xfId="187"/>
    <cellStyle name="20% - Énfasis2 18 4" xfId="188"/>
    <cellStyle name="20% - Énfasis2 18 5" xfId="189"/>
    <cellStyle name="20% - Énfasis2 18 6" xfId="190"/>
    <cellStyle name="20% - Énfasis2 19" xfId="191"/>
    <cellStyle name="20% - Énfasis2 19 2" xfId="192"/>
    <cellStyle name="20% - Énfasis2 19 3" xfId="193"/>
    <cellStyle name="20% - Énfasis2 19 4" xfId="194"/>
    <cellStyle name="20% - Énfasis2 19 5" xfId="195"/>
    <cellStyle name="20% - Énfasis2 19 6" xfId="196"/>
    <cellStyle name="20% - Énfasis2 2" xfId="197"/>
    <cellStyle name="20% - Énfasis2 2 2" xfId="198"/>
    <cellStyle name="20% - Énfasis2 2 3" xfId="199"/>
    <cellStyle name="20% - Énfasis2 2 4" xfId="200"/>
    <cellStyle name="20% - Énfasis2 2 5" xfId="201"/>
    <cellStyle name="20% - Énfasis2 2 6" xfId="202"/>
    <cellStyle name="20% - Énfasis2 20" xfId="203"/>
    <cellStyle name="20% - Énfasis2 20 2" xfId="204"/>
    <cellStyle name="20% - Énfasis2 20 3" xfId="205"/>
    <cellStyle name="20% - Énfasis2 20 4" xfId="206"/>
    <cellStyle name="20% - Énfasis2 20 5" xfId="207"/>
    <cellStyle name="20% - Énfasis2 20 6" xfId="208"/>
    <cellStyle name="20% - Énfasis2 21" xfId="209"/>
    <cellStyle name="20% - Énfasis2 21 2" xfId="210"/>
    <cellStyle name="20% - Énfasis2 21 3" xfId="211"/>
    <cellStyle name="20% - Énfasis2 21 4" xfId="212"/>
    <cellStyle name="20% - Énfasis2 21 5" xfId="213"/>
    <cellStyle name="20% - Énfasis2 21 6" xfId="214"/>
    <cellStyle name="20% - Énfasis2 22" xfId="215"/>
    <cellStyle name="20% - Énfasis2 22 2" xfId="216"/>
    <cellStyle name="20% - Énfasis2 22 3" xfId="217"/>
    <cellStyle name="20% - Énfasis2 22 4" xfId="218"/>
    <cellStyle name="20% - Énfasis2 22 5" xfId="219"/>
    <cellStyle name="20% - Énfasis2 22 6" xfId="220"/>
    <cellStyle name="20% - Énfasis2 23" xfId="221"/>
    <cellStyle name="20% - Énfasis2 24" xfId="222"/>
    <cellStyle name="20% - Énfasis2 25" xfId="223"/>
    <cellStyle name="20% - Énfasis2 26" xfId="224"/>
    <cellStyle name="20% - Énfasis2 27" xfId="225"/>
    <cellStyle name="20% - Énfasis2 3" xfId="226"/>
    <cellStyle name="20% - Énfasis2 3 2" xfId="227"/>
    <cellStyle name="20% - Énfasis2 3 3" xfId="228"/>
    <cellStyle name="20% - Énfasis2 3 4" xfId="229"/>
    <cellStyle name="20% - Énfasis2 3 5" xfId="230"/>
    <cellStyle name="20% - Énfasis2 3 6" xfId="231"/>
    <cellStyle name="20% - Énfasis2 4" xfId="232"/>
    <cellStyle name="20% - Énfasis2 4 2" xfId="233"/>
    <cellStyle name="20% - Énfasis2 4 3" xfId="234"/>
    <cellStyle name="20% - Énfasis2 4 4" xfId="235"/>
    <cellStyle name="20% - Énfasis2 4 5" xfId="236"/>
    <cellStyle name="20% - Énfasis2 4 6" xfId="237"/>
    <cellStyle name="20% - Énfasis2 5" xfId="238"/>
    <cellStyle name="20% - Énfasis2 5 2" xfId="239"/>
    <cellStyle name="20% - Énfasis2 5 3" xfId="240"/>
    <cellStyle name="20% - Énfasis2 5 4" xfId="241"/>
    <cellStyle name="20% - Énfasis2 5 5" xfId="242"/>
    <cellStyle name="20% - Énfasis2 5 6" xfId="243"/>
    <cellStyle name="20% - Énfasis2 6" xfId="244"/>
    <cellStyle name="20% - Énfasis2 6 2" xfId="245"/>
    <cellStyle name="20% - Énfasis2 6 3" xfId="246"/>
    <cellStyle name="20% - Énfasis2 6 4" xfId="247"/>
    <cellStyle name="20% - Énfasis2 6 5" xfId="248"/>
    <cellStyle name="20% - Énfasis2 6 6" xfId="249"/>
    <cellStyle name="20% - Énfasis2 7" xfId="250"/>
    <cellStyle name="20% - Énfasis2 7 2" xfId="251"/>
    <cellStyle name="20% - Énfasis2 7 3" xfId="252"/>
    <cellStyle name="20% - Énfasis2 7 4" xfId="253"/>
    <cellStyle name="20% - Énfasis2 7 5" xfId="254"/>
    <cellStyle name="20% - Énfasis2 7 6" xfId="255"/>
    <cellStyle name="20% - Énfasis2 8" xfId="256"/>
    <cellStyle name="20% - Énfasis2 8 2" xfId="257"/>
    <cellStyle name="20% - Énfasis2 8 3" xfId="258"/>
    <cellStyle name="20% - Énfasis2 8 4" xfId="259"/>
    <cellStyle name="20% - Énfasis2 8 5" xfId="260"/>
    <cellStyle name="20% - Énfasis2 8 6" xfId="261"/>
    <cellStyle name="20% - Énfasis2 9" xfId="262"/>
    <cellStyle name="20% - Énfasis2 9 2" xfId="263"/>
    <cellStyle name="20% - Énfasis2 9 3" xfId="264"/>
    <cellStyle name="20% - Énfasis2 9 4" xfId="265"/>
    <cellStyle name="20% - Énfasis2 9 5" xfId="266"/>
    <cellStyle name="20% - Énfasis2 9 6" xfId="267"/>
    <cellStyle name="20% - Énfasis3 10" xfId="268"/>
    <cellStyle name="20% - Énfasis3 10 2" xfId="269"/>
    <cellStyle name="20% - Énfasis3 10 3" xfId="270"/>
    <cellStyle name="20% - Énfasis3 10 4" xfId="271"/>
    <cellStyle name="20% - Énfasis3 10 5" xfId="272"/>
    <cellStyle name="20% - Énfasis3 10 6" xfId="273"/>
    <cellStyle name="20% - Énfasis3 11" xfId="274"/>
    <cellStyle name="20% - Énfasis3 11 2" xfId="275"/>
    <cellStyle name="20% - Énfasis3 11 3" xfId="276"/>
    <cellStyle name="20% - Énfasis3 11 4" xfId="277"/>
    <cellStyle name="20% - Énfasis3 11 5" xfId="278"/>
    <cellStyle name="20% - Énfasis3 11 6" xfId="279"/>
    <cellStyle name="20% - Énfasis3 12" xfId="280"/>
    <cellStyle name="20% - Énfasis3 12 2" xfId="281"/>
    <cellStyle name="20% - Énfasis3 12 3" xfId="282"/>
    <cellStyle name="20% - Énfasis3 12 4" xfId="283"/>
    <cellStyle name="20% - Énfasis3 12 5" xfId="284"/>
    <cellStyle name="20% - Énfasis3 12 6" xfId="285"/>
    <cellStyle name="20% - Énfasis3 13" xfId="286"/>
    <cellStyle name="20% - Énfasis3 13 2" xfId="287"/>
    <cellStyle name="20% - Énfasis3 13 3" xfId="288"/>
    <cellStyle name="20% - Énfasis3 13 4" xfId="289"/>
    <cellStyle name="20% - Énfasis3 13 5" xfId="290"/>
    <cellStyle name="20% - Énfasis3 13 6" xfId="291"/>
    <cellStyle name="20% - Énfasis3 14" xfId="292"/>
    <cellStyle name="20% - Énfasis3 14 2" xfId="293"/>
    <cellStyle name="20% - Énfasis3 14 3" xfId="294"/>
    <cellStyle name="20% - Énfasis3 14 4" xfId="295"/>
    <cellStyle name="20% - Énfasis3 14 5" xfId="296"/>
    <cellStyle name="20% - Énfasis3 14 6" xfId="297"/>
    <cellStyle name="20% - Énfasis3 15" xfId="298"/>
    <cellStyle name="20% - Énfasis3 15 2" xfId="299"/>
    <cellStyle name="20% - Énfasis3 15 3" xfId="300"/>
    <cellStyle name="20% - Énfasis3 15 4" xfId="301"/>
    <cellStyle name="20% - Énfasis3 15 5" xfId="302"/>
    <cellStyle name="20% - Énfasis3 15 6" xfId="303"/>
    <cellStyle name="20% - Énfasis3 16" xfId="304"/>
    <cellStyle name="20% - Énfasis3 16 2" xfId="305"/>
    <cellStyle name="20% - Énfasis3 16 3" xfId="306"/>
    <cellStyle name="20% - Énfasis3 16 4" xfId="307"/>
    <cellStyle name="20% - Énfasis3 16 5" xfId="308"/>
    <cellStyle name="20% - Énfasis3 16 6" xfId="309"/>
    <cellStyle name="20% - Énfasis3 17" xfId="310"/>
    <cellStyle name="20% - Énfasis3 17 2" xfId="311"/>
    <cellStyle name="20% - Énfasis3 17 3" xfId="312"/>
    <cellStyle name="20% - Énfasis3 17 4" xfId="313"/>
    <cellStyle name="20% - Énfasis3 17 5" xfId="314"/>
    <cellStyle name="20% - Énfasis3 17 6" xfId="315"/>
    <cellStyle name="20% - Énfasis3 18" xfId="316"/>
    <cellStyle name="20% - Énfasis3 18 2" xfId="317"/>
    <cellStyle name="20% - Énfasis3 18 3" xfId="318"/>
    <cellStyle name="20% - Énfasis3 18 4" xfId="319"/>
    <cellStyle name="20% - Énfasis3 18 5" xfId="320"/>
    <cellStyle name="20% - Énfasis3 18 6" xfId="321"/>
    <cellStyle name="20% - Énfasis3 19" xfId="322"/>
    <cellStyle name="20% - Énfasis3 19 2" xfId="323"/>
    <cellStyle name="20% - Énfasis3 19 3" xfId="324"/>
    <cellStyle name="20% - Énfasis3 19 4" xfId="325"/>
    <cellStyle name="20% - Énfasis3 19 5" xfId="326"/>
    <cellStyle name="20% - Énfasis3 19 6" xfId="327"/>
    <cellStyle name="20% - Énfasis3 2" xfId="328"/>
    <cellStyle name="20% - Énfasis3 2 2" xfId="329"/>
    <cellStyle name="20% - Énfasis3 2 3" xfId="330"/>
    <cellStyle name="20% - Énfasis3 2 4" xfId="331"/>
    <cellStyle name="20% - Énfasis3 2 5" xfId="332"/>
    <cellStyle name="20% - Énfasis3 2 6" xfId="333"/>
    <cellStyle name="20% - Énfasis3 20" xfId="334"/>
    <cellStyle name="20% - Énfasis3 20 2" xfId="335"/>
    <cellStyle name="20% - Énfasis3 20 3" xfId="336"/>
    <cellStyle name="20% - Énfasis3 20 4" xfId="337"/>
    <cellStyle name="20% - Énfasis3 20 5" xfId="338"/>
    <cellStyle name="20% - Énfasis3 20 6" xfId="339"/>
    <cellStyle name="20% - Énfasis3 21" xfId="340"/>
    <cellStyle name="20% - Énfasis3 21 2" xfId="341"/>
    <cellStyle name="20% - Énfasis3 21 3" xfId="342"/>
    <cellStyle name="20% - Énfasis3 21 4" xfId="343"/>
    <cellStyle name="20% - Énfasis3 21 5" xfId="344"/>
    <cellStyle name="20% - Énfasis3 21 6" xfId="345"/>
    <cellStyle name="20% - Énfasis3 22" xfId="346"/>
    <cellStyle name="20% - Énfasis3 22 2" xfId="347"/>
    <cellStyle name="20% - Énfasis3 22 3" xfId="348"/>
    <cellStyle name="20% - Énfasis3 22 4" xfId="349"/>
    <cellStyle name="20% - Énfasis3 22 5" xfId="350"/>
    <cellStyle name="20% - Énfasis3 22 6" xfId="351"/>
    <cellStyle name="20% - Énfasis3 23" xfId="352"/>
    <cellStyle name="20% - Énfasis3 24" xfId="353"/>
    <cellStyle name="20% - Énfasis3 25" xfId="354"/>
    <cellStyle name="20% - Énfasis3 26" xfId="355"/>
    <cellStyle name="20% - Énfasis3 27" xfId="356"/>
    <cellStyle name="20% - Énfasis3 3" xfId="357"/>
    <cellStyle name="20% - Énfasis3 3 2" xfId="358"/>
    <cellStyle name="20% - Énfasis3 3 3" xfId="359"/>
    <cellStyle name="20% - Énfasis3 3 4" xfId="360"/>
    <cellStyle name="20% - Énfasis3 3 5" xfId="361"/>
    <cellStyle name="20% - Énfasis3 3 6" xfId="362"/>
    <cellStyle name="20% - Énfasis3 4" xfId="363"/>
    <cellStyle name="20% - Énfasis3 4 2" xfId="364"/>
    <cellStyle name="20% - Énfasis3 4 3" xfId="365"/>
    <cellStyle name="20% - Énfasis3 4 4" xfId="366"/>
    <cellStyle name="20% - Énfasis3 4 5" xfId="367"/>
    <cellStyle name="20% - Énfasis3 4 6" xfId="368"/>
    <cellStyle name="20% - Énfasis3 5" xfId="369"/>
    <cellStyle name="20% - Énfasis3 5 2" xfId="370"/>
    <cellStyle name="20% - Énfasis3 5 3" xfId="371"/>
    <cellStyle name="20% - Énfasis3 5 4" xfId="372"/>
    <cellStyle name="20% - Énfasis3 5 5" xfId="373"/>
    <cellStyle name="20% - Énfasis3 5 6" xfId="374"/>
    <cellStyle name="20% - Énfasis3 6" xfId="375"/>
    <cellStyle name="20% - Énfasis3 6 2" xfId="376"/>
    <cellStyle name="20% - Énfasis3 6 3" xfId="377"/>
    <cellStyle name="20% - Énfasis3 6 4" xfId="378"/>
    <cellStyle name="20% - Énfasis3 6 5" xfId="379"/>
    <cellStyle name="20% - Énfasis3 6 6" xfId="380"/>
    <cellStyle name="20% - Énfasis3 7" xfId="381"/>
    <cellStyle name="20% - Énfasis3 7 2" xfId="382"/>
    <cellStyle name="20% - Énfasis3 7 3" xfId="383"/>
    <cellStyle name="20% - Énfasis3 7 4" xfId="384"/>
    <cellStyle name="20% - Énfasis3 7 5" xfId="385"/>
    <cellStyle name="20% - Énfasis3 7 6" xfId="386"/>
    <cellStyle name="20% - Énfasis3 8" xfId="387"/>
    <cellStyle name="20% - Énfasis3 8 2" xfId="388"/>
    <cellStyle name="20% - Énfasis3 8 3" xfId="389"/>
    <cellStyle name="20% - Énfasis3 8 4" xfId="390"/>
    <cellStyle name="20% - Énfasis3 8 5" xfId="391"/>
    <cellStyle name="20% - Énfasis3 8 6" xfId="392"/>
    <cellStyle name="20% - Énfasis3 9" xfId="393"/>
    <cellStyle name="20% - Énfasis3 9 2" xfId="394"/>
    <cellStyle name="20% - Énfasis3 9 3" xfId="395"/>
    <cellStyle name="20% - Énfasis3 9 4" xfId="396"/>
    <cellStyle name="20% - Énfasis3 9 5" xfId="397"/>
    <cellStyle name="20% - Énfasis3 9 6" xfId="398"/>
    <cellStyle name="20% - Énfasis4 10" xfId="399"/>
    <cellStyle name="20% - Énfasis4 10 2" xfId="400"/>
    <cellStyle name="20% - Énfasis4 10 3" xfId="401"/>
    <cellStyle name="20% - Énfasis4 10 4" xfId="402"/>
    <cellStyle name="20% - Énfasis4 10 5" xfId="403"/>
    <cellStyle name="20% - Énfasis4 10 6" xfId="404"/>
    <cellStyle name="20% - Énfasis4 11" xfId="405"/>
    <cellStyle name="20% - Énfasis4 11 2" xfId="406"/>
    <cellStyle name="20% - Énfasis4 11 3" xfId="407"/>
    <cellStyle name="20% - Énfasis4 11 4" xfId="408"/>
    <cellStyle name="20% - Énfasis4 11 5" xfId="409"/>
    <cellStyle name="20% - Énfasis4 11 6" xfId="410"/>
    <cellStyle name="20% - Énfasis4 12" xfId="411"/>
    <cellStyle name="20% - Énfasis4 12 2" xfId="412"/>
    <cellStyle name="20% - Énfasis4 12 3" xfId="413"/>
    <cellStyle name="20% - Énfasis4 12 4" xfId="414"/>
    <cellStyle name="20% - Énfasis4 12 5" xfId="415"/>
    <cellStyle name="20% - Énfasis4 12 6" xfId="416"/>
    <cellStyle name="20% - Énfasis4 13" xfId="417"/>
    <cellStyle name="20% - Énfasis4 13 2" xfId="418"/>
    <cellStyle name="20% - Énfasis4 13 3" xfId="419"/>
    <cellStyle name="20% - Énfasis4 13 4" xfId="420"/>
    <cellStyle name="20% - Énfasis4 13 5" xfId="421"/>
    <cellStyle name="20% - Énfasis4 13 6" xfId="422"/>
    <cellStyle name="20% - Énfasis4 14" xfId="423"/>
    <cellStyle name="20% - Énfasis4 14 2" xfId="424"/>
    <cellStyle name="20% - Énfasis4 14 3" xfId="425"/>
    <cellStyle name="20% - Énfasis4 14 4" xfId="426"/>
    <cellStyle name="20% - Énfasis4 14 5" xfId="427"/>
    <cellStyle name="20% - Énfasis4 14 6" xfId="428"/>
    <cellStyle name="20% - Énfasis4 15" xfId="429"/>
    <cellStyle name="20% - Énfasis4 15 2" xfId="430"/>
    <cellStyle name="20% - Énfasis4 15 3" xfId="431"/>
    <cellStyle name="20% - Énfasis4 15 4" xfId="432"/>
    <cellStyle name="20% - Énfasis4 15 5" xfId="433"/>
    <cellStyle name="20% - Énfasis4 15 6" xfId="434"/>
    <cellStyle name="20% - Énfasis4 16" xfId="435"/>
    <cellStyle name="20% - Énfasis4 16 2" xfId="436"/>
    <cellStyle name="20% - Énfasis4 16 3" xfId="437"/>
    <cellStyle name="20% - Énfasis4 16 4" xfId="438"/>
    <cellStyle name="20% - Énfasis4 16 5" xfId="439"/>
    <cellStyle name="20% - Énfasis4 16 6" xfId="440"/>
    <cellStyle name="20% - Énfasis4 17" xfId="441"/>
    <cellStyle name="20% - Énfasis4 17 2" xfId="442"/>
    <cellStyle name="20% - Énfasis4 17 3" xfId="443"/>
    <cellStyle name="20% - Énfasis4 17 4" xfId="444"/>
    <cellStyle name="20% - Énfasis4 17 5" xfId="445"/>
    <cellStyle name="20% - Énfasis4 17 6" xfId="446"/>
    <cellStyle name="20% - Énfasis4 18" xfId="447"/>
    <cellStyle name="20% - Énfasis4 18 2" xfId="448"/>
    <cellStyle name="20% - Énfasis4 18 3" xfId="449"/>
    <cellStyle name="20% - Énfasis4 18 4" xfId="450"/>
    <cellStyle name="20% - Énfasis4 18 5" xfId="451"/>
    <cellStyle name="20% - Énfasis4 18 6" xfId="452"/>
    <cellStyle name="20% - Énfasis4 19" xfId="453"/>
    <cellStyle name="20% - Énfasis4 19 2" xfId="454"/>
    <cellStyle name="20% - Énfasis4 19 3" xfId="455"/>
    <cellStyle name="20% - Énfasis4 19 4" xfId="456"/>
    <cellStyle name="20% - Énfasis4 19 5" xfId="457"/>
    <cellStyle name="20% - Énfasis4 19 6" xfId="458"/>
    <cellStyle name="20% - Énfasis4 2" xfId="459"/>
    <cellStyle name="20% - Énfasis4 2 2" xfId="460"/>
    <cellStyle name="20% - Énfasis4 2 3" xfId="461"/>
    <cellStyle name="20% - Énfasis4 2 4" xfId="462"/>
    <cellStyle name="20% - Énfasis4 2 5" xfId="463"/>
    <cellStyle name="20% - Énfasis4 2 6" xfId="464"/>
    <cellStyle name="20% - Énfasis4 20" xfId="465"/>
    <cellStyle name="20% - Énfasis4 20 2" xfId="466"/>
    <cellStyle name="20% - Énfasis4 20 3" xfId="467"/>
    <cellStyle name="20% - Énfasis4 20 4" xfId="468"/>
    <cellStyle name="20% - Énfasis4 20 5" xfId="469"/>
    <cellStyle name="20% - Énfasis4 20 6" xfId="470"/>
    <cellStyle name="20% - Énfasis4 21" xfId="471"/>
    <cellStyle name="20% - Énfasis4 21 2" xfId="472"/>
    <cellStyle name="20% - Énfasis4 21 3" xfId="473"/>
    <cellStyle name="20% - Énfasis4 21 4" xfId="474"/>
    <cellStyle name="20% - Énfasis4 21 5" xfId="475"/>
    <cellStyle name="20% - Énfasis4 21 6" xfId="476"/>
    <cellStyle name="20% - Énfasis4 22" xfId="477"/>
    <cellStyle name="20% - Énfasis4 22 2" xfId="478"/>
    <cellStyle name="20% - Énfasis4 22 3" xfId="479"/>
    <cellStyle name="20% - Énfasis4 22 4" xfId="480"/>
    <cellStyle name="20% - Énfasis4 22 5" xfId="481"/>
    <cellStyle name="20% - Énfasis4 22 6" xfId="482"/>
    <cellStyle name="20% - Énfasis4 23" xfId="483"/>
    <cellStyle name="20% - Énfasis4 24" xfId="484"/>
    <cellStyle name="20% - Énfasis4 25" xfId="485"/>
    <cellStyle name="20% - Énfasis4 26" xfId="486"/>
    <cellStyle name="20% - Énfasis4 27" xfId="487"/>
    <cellStyle name="20% - Énfasis4 3" xfId="488"/>
    <cellStyle name="20% - Énfasis4 3 2" xfId="489"/>
    <cellStyle name="20% - Énfasis4 3 3" xfId="490"/>
    <cellStyle name="20% - Énfasis4 3 4" xfId="491"/>
    <cellStyle name="20% - Énfasis4 3 5" xfId="492"/>
    <cellStyle name="20% - Énfasis4 3 6" xfId="493"/>
    <cellStyle name="20% - Énfasis4 4" xfId="494"/>
    <cellStyle name="20% - Énfasis4 4 2" xfId="495"/>
    <cellStyle name="20% - Énfasis4 4 3" xfId="496"/>
    <cellStyle name="20% - Énfasis4 4 4" xfId="497"/>
    <cellStyle name="20% - Énfasis4 4 5" xfId="498"/>
    <cellStyle name="20% - Énfasis4 4 6" xfId="499"/>
    <cellStyle name="20% - Énfasis4 5" xfId="500"/>
    <cellStyle name="20% - Énfasis4 5 2" xfId="501"/>
    <cellStyle name="20% - Énfasis4 5 3" xfId="502"/>
    <cellStyle name="20% - Énfasis4 5 4" xfId="503"/>
    <cellStyle name="20% - Énfasis4 5 5" xfId="504"/>
    <cellStyle name="20% - Énfasis4 5 6" xfId="505"/>
    <cellStyle name="20% - Énfasis4 6" xfId="506"/>
    <cellStyle name="20% - Énfasis4 6 2" xfId="507"/>
    <cellStyle name="20% - Énfasis4 6 3" xfId="508"/>
    <cellStyle name="20% - Énfasis4 6 4" xfId="509"/>
    <cellStyle name="20% - Énfasis4 6 5" xfId="510"/>
    <cellStyle name="20% - Énfasis4 6 6" xfId="511"/>
    <cellStyle name="20% - Énfasis4 7" xfId="512"/>
    <cellStyle name="20% - Énfasis4 7 2" xfId="513"/>
    <cellStyle name="20% - Énfasis4 7 3" xfId="514"/>
    <cellStyle name="20% - Énfasis4 7 4" xfId="515"/>
    <cellStyle name="20% - Énfasis4 7 5" xfId="516"/>
    <cellStyle name="20% - Énfasis4 7 6" xfId="517"/>
    <cellStyle name="20% - Énfasis4 8" xfId="518"/>
    <cellStyle name="20% - Énfasis4 8 2" xfId="519"/>
    <cellStyle name="20% - Énfasis4 8 3" xfId="520"/>
    <cellStyle name="20% - Énfasis4 8 4" xfId="521"/>
    <cellStyle name="20% - Énfasis4 8 5" xfId="522"/>
    <cellStyle name="20% - Énfasis4 8 6" xfId="523"/>
    <cellStyle name="20% - Énfasis4 9" xfId="524"/>
    <cellStyle name="20% - Énfasis4 9 2" xfId="525"/>
    <cellStyle name="20% - Énfasis4 9 3" xfId="526"/>
    <cellStyle name="20% - Énfasis4 9 4" xfId="527"/>
    <cellStyle name="20% - Énfasis4 9 5" xfId="528"/>
    <cellStyle name="20% - Énfasis4 9 6" xfId="529"/>
    <cellStyle name="20% - Énfasis5 10" xfId="530"/>
    <cellStyle name="20% - Énfasis5 10 2" xfId="531"/>
    <cellStyle name="20% - Énfasis5 10 3" xfId="532"/>
    <cellStyle name="20% - Énfasis5 10 4" xfId="533"/>
    <cellStyle name="20% - Énfasis5 10 5" xfId="534"/>
    <cellStyle name="20% - Énfasis5 10 6" xfId="535"/>
    <cellStyle name="20% - Énfasis5 11" xfId="536"/>
    <cellStyle name="20% - Énfasis5 11 2" xfId="537"/>
    <cellStyle name="20% - Énfasis5 11 3" xfId="538"/>
    <cellStyle name="20% - Énfasis5 11 4" xfId="539"/>
    <cellStyle name="20% - Énfasis5 11 5" xfId="540"/>
    <cellStyle name="20% - Énfasis5 11 6" xfId="541"/>
    <cellStyle name="20% - Énfasis5 12" xfId="542"/>
    <cellStyle name="20% - Énfasis5 12 2" xfId="543"/>
    <cellStyle name="20% - Énfasis5 12 3" xfId="544"/>
    <cellStyle name="20% - Énfasis5 12 4" xfId="545"/>
    <cellStyle name="20% - Énfasis5 12 5" xfId="546"/>
    <cellStyle name="20% - Énfasis5 12 6" xfId="547"/>
    <cellStyle name="20% - Énfasis5 13" xfId="548"/>
    <cellStyle name="20% - Énfasis5 13 2" xfId="549"/>
    <cellStyle name="20% - Énfasis5 13 3" xfId="550"/>
    <cellStyle name="20% - Énfasis5 13 4" xfId="551"/>
    <cellStyle name="20% - Énfasis5 13 5" xfId="552"/>
    <cellStyle name="20% - Énfasis5 13 6" xfId="553"/>
    <cellStyle name="20% - Énfasis5 14" xfId="554"/>
    <cellStyle name="20% - Énfasis5 14 2" xfId="555"/>
    <cellStyle name="20% - Énfasis5 14 3" xfId="556"/>
    <cellStyle name="20% - Énfasis5 14 4" xfId="557"/>
    <cellStyle name="20% - Énfasis5 14 5" xfId="558"/>
    <cellStyle name="20% - Énfasis5 14 6" xfId="559"/>
    <cellStyle name="20% - Énfasis5 15" xfId="560"/>
    <cellStyle name="20% - Énfasis5 15 2" xfId="561"/>
    <cellStyle name="20% - Énfasis5 15 3" xfId="562"/>
    <cellStyle name="20% - Énfasis5 15 4" xfId="563"/>
    <cellStyle name="20% - Énfasis5 15 5" xfId="564"/>
    <cellStyle name="20% - Énfasis5 15 6" xfId="565"/>
    <cellStyle name="20% - Énfasis5 16" xfId="566"/>
    <cellStyle name="20% - Énfasis5 16 2" xfId="567"/>
    <cellStyle name="20% - Énfasis5 16 3" xfId="568"/>
    <cellStyle name="20% - Énfasis5 16 4" xfId="569"/>
    <cellStyle name="20% - Énfasis5 16 5" xfId="570"/>
    <cellStyle name="20% - Énfasis5 16 6" xfId="571"/>
    <cellStyle name="20% - Énfasis5 17" xfId="572"/>
    <cellStyle name="20% - Énfasis5 17 2" xfId="573"/>
    <cellStyle name="20% - Énfasis5 17 3" xfId="574"/>
    <cellStyle name="20% - Énfasis5 17 4" xfId="575"/>
    <cellStyle name="20% - Énfasis5 17 5" xfId="576"/>
    <cellStyle name="20% - Énfasis5 17 6" xfId="577"/>
    <cellStyle name="20% - Énfasis5 18" xfId="578"/>
    <cellStyle name="20% - Énfasis5 18 2" xfId="579"/>
    <cellStyle name="20% - Énfasis5 18 3" xfId="580"/>
    <cellStyle name="20% - Énfasis5 18 4" xfId="581"/>
    <cellStyle name="20% - Énfasis5 18 5" xfId="582"/>
    <cellStyle name="20% - Énfasis5 18 6" xfId="583"/>
    <cellStyle name="20% - Énfasis5 19" xfId="584"/>
    <cellStyle name="20% - Énfasis5 19 2" xfId="585"/>
    <cellStyle name="20% - Énfasis5 19 3" xfId="586"/>
    <cellStyle name="20% - Énfasis5 19 4" xfId="587"/>
    <cellStyle name="20% - Énfasis5 19 5" xfId="588"/>
    <cellStyle name="20% - Énfasis5 19 6" xfId="589"/>
    <cellStyle name="20% - Énfasis5 2" xfId="590"/>
    <cellStyle name="20% - Énfasis5 2 2" xfId="591"/>
    <cellStyle name="20% - Énfasis5 2 3" xfId="592"/>
    <cellStyle name="20% - Énfasis5 2 4" xfId="593"/>
    <cellStyle name="20% - Énfasis5 2 5" xfId="594"/>
    <cellStyle name="20% - Énfasis5 2 6" xfId="595"/>
    <cellStyle name="20% - Énfasis5 20" xfId="596"/>
    <cellStyle name="20% - Énfasis5 20 2" xfId="597"/>
    <cellStyle name="20% - Énfasis5 20 3" xfId="598"/>
    <cellStyle name="20% - Énfasis5 20 4" xfId="599"/>
    <cellStyle name="20% - Énfasis5 20 5" xfId="600"/>
    <cellStyle name="20% - Énfasis5 20 6" xfId="601"/>
    <cellStyle name="20% - Énfasis5 21" xfId="602"/>
    <cellStyle name="20% - Énfasis5 21 2" xfId="603"/>
    <cellStyle name="20% - Énfasis5 21 3" xfId="604"/>
    <cellStyle name="20% - Énfasis5 21 4" xfId="605"/>
    <cellStyle name="20% - Énfasis5 21 5" xfId="606"/>
    <cellStyle name="20% - Énfasis5 21 6" xfId="607"/>
    <cellStyle name="20% - Énfasis5 22" xfId="608"/>
    <cellStyle name="20% - Énfasis5 22 2" xfId="609"/>
    <cellStyle name="20% - Énfasis5 22 3" xfId="610"/>
    <cellStyle name="20% - Énfasis5 22 4" xfId="611"/>
    <cellStyle name="20% - Énfasis5 22 5" xfId="612"/>
    <cellStyle name="20% - Énfasis5 22 6" xfId="613"/>
    <cellStyle name="20% - Énfasis5 23" xfId="614"/>
    <cellStyle name="20% - Énfasis5 24" xfId="615"/>
    <cellStyle name="20% - Énfasis5 25" xfId="616"/>
    <cellStyle name="20% - Énfasis5 26" xfId="617"/>
    <cellStyle name="20% - Énfasis5 27" xfId="618"/>
    <cellStyle name="20% - Énfasis5 3" xfId="619"/>
    <cellStyle name="20% - Énfasis5 3 2" xfId="620"/>
    <cellStyle name="20% - Énfasis5 3 3" xfId="621"/>
    <cellStyle name="20% - Énfasis5 3 4" xfId="622"/>
    <cellStyle name="20% - Énfasis5 3 5" xfId="623"/>
    <cellStyle name="20% - Énfasis5 3 6" xfId="624"/>
    <cellStyle name="20% - Énfasis5 4" xfId="625"/>
    <cellStyle name="20% - Énfasis5 4 2" xfId="626"/>
    <cellStyle name="20% - Énfasis5 4 3" xfId="627"/>
    <cellStyle name="20% - Énfasis5 4 4" xfId="628"/>
    <cellStyle name="20% - Énfasis5 4 5" xfId="629"/>
    <cellStyle name="20% - Énfasis5 4 6" xfId="630"/>
    <cellStyle name="20% - Énfasis5 5" xfId="631"/>
    <cellStyle name="20% - Énfasis5 5 2" xfId="632"/>
    <cellStyle name="20% - Énfasis5 5 3" xfId="633"/>
    <cellStyle name="20% - Énfasis5 5 4" xfId="634"/>
    <cellStyle name="20% - Énfasis5 5 5" xfId="635"/>
    <cellStyle name="20% - Énfasis5 5 6" xfId="636"/>
    <cellStyle name="20% - Énfasis5 6" xfId="637"/>
    <cellStyle name="20% - Énfasis5 6 2" xfId="638"/>
    <cellStyle name="20% - Énfasis5 6 3" xfId="639"/>
    <cellStyle name="20% - Énfasis5 6 4" xfId="640"/>
    <cellStyle name="20% - Énfasis5 6 5" xfId="641"/>
    <cellStyle name="20% - Énfasis5 6 6" xfId="642"/>
    <cellStyle name="20% - Énfasis5 7" xfId="643"/>
    <cellStyle name="20% - Énfasis5 7 2" xfId="644"/>
    <cellStyle name="20% - Énfasis5 7 3" xfId="645"/>
    <cellStyle name="20% - Énfasis5 7 4" xfId="646"/>
    <cellStyle name="20% - Énfasis5 7 5" xfId="647"/>
    <cellStyle name="20% - Énfasis5 7 6" xfId="648"/>
    <cellStyle name="20% - Énfasis5 8" xfId="649"/>
    <cellStyle name="20% - Énfasis5 8 2" xfId="650"/>
    <cellStyle name="20% - Énfasis5 8 3" xfId="651"/>
    <cellStyle name="20% - Énfasis5 8 4" xfId="652"/>
    <cellStyle name="20% - Énfasis5 8 5" xfId="653"/>
    <cellStyle name="20% - Énfasis5 8 6" xfId="654"/>
    <cellStyle name="20% - Énfasis5 9" xfId="655"/>
    <cellStyle name="20% - Énfasis5 9 2" xfId="656"/>
    <cellStyle name="20% - Énfasis5 9 3" xfId="657"/>
    <cellStyle name="20% - Énfasis5 9 4" xfId="658"/>
    <cellStyle name="20% - Énfasis5 9 5" xfId="659"/>
    <cellStyle name="20% - Énfasis5 9 6" xfId="660"/>
    <cellStyle name="20% - Énfasis6 10" xfId="661"/>
    <cellStyle name="20% - Énfasis6 10 2" xfId="662"/>
    <cellStyle name="20% - Énfasis6 10 3" xfId="663"/>
    <cellStyle name="20% - Énfasis6 10 4" xfId="664"/>
    <cellStyle name="20% - Énfasis6 10 5" xfId="665"/>
    <cellStyle name="20% - Énfasis6 10 6" xfId="666"/>
    <cellStyle name="20% - Énfasis6 11" xfId="667"/>
    <cellStyle name="20% - Énfasis6 11 2" xfId="668"/>
    <cellStyle name="20% - Énfasis6 11 3" xfId="669"/>
    <cellStyle name="20% - Énfasis6 11 4" xfId="670"/>
    <cellStyle name="20% - Énfasis6 11 5" xfId="671"/>
    <cellStyle name="20% - Énfasis6 11 6" xfId="672"/>
    <cellStyle name="20% - Énfasis6 12" xfId="673"/>
    <cellStyle name="20% - Énfasis6 12 2" xfId="674"/>
    <cellStyle name="20% - Énfasis6 12 3" xfId="675"/>
    <cellStyle name="20% - Énfasis6 12 4" xfId="676"/>
    <cellStyle name="20% - Énfasis6 12 5" xfId="677"/>
    <cellStyle name="20% - Énfasis6 12 6" xfId="678"/>
    <cellStyle name="20% - Énfasis6 13" xfId="679"/>
    <cellStyle name="20% - Énfasis6 13 2" xfId="680"/>
    <cellStyle name="20% - Énfasis6 13 3" xfId="681"/>
    <cellStyle name="20% - Énfasis6 13 4" xfId="682"/>
    <cellStyle name="20% - Énfasis6 13 5" xfId="683"/>
    <cellStyle name="20% - Énfasis6 13 6" xfId="684"/>
    <cellStyle name="20% - Énfasis6 14" xfId="685"/>
    <cellStyle name="20% - Énfasis6 14 2" xfId="686"/>
    <cellStyle name="20% - Énfasis6 14 3" xfId="687"/>
    <cellStyle name="20% - Énfasis6 14 4" xfId="688"/>
    <cellStyle name="20% - Énfasis6 14 5" xfId="689"/>
    <cellStyle name="20% - Énfasis6 14 6" xfId="690"/>
    <cellStyle name="20% - Énfasis6 15" xfId="691"/>
    <cellStyle name="20% - Énfasis6 15 2" xfId="692"/>
    <cellStyle name="20% - Énfasis6 15 3" xfId="693"/>
    <cellStyle name="20% - Énfasis6 15 4" xfId="694"/>
    <cellStyle name="20% - Énfasis6 15 5" xfId="695"/>
    <cellStyle name="20% - Énfasis6 15 6" xfId="696"/>
    <cellStyle name="20% - Énfasis6 16" xfId="697"/>
    <cellStyle name="20% - Énfasis6 16 2" xfId="698"/>
    <cellStyle name="20% - Énfasis6 16 3" xfId="699"/>
    <cellStyle name="20% - Énfasis6 16 4" xfId="700"/>
    <cellStyle name="20% - Énfasis6 16 5" xfId="701"/>
    <cellStyle name="20% - Énfasis6 16 6" xfId="702"/>
    <cellStyle name="20% - Énfasis6 17" xfId="703"/>
    <cellStyle name="20% - Énfasis6 17 2" xfId="704"/>
    <cellStyle name="20% - Énfasis6 17 3" xfId="705"/>
    <cellStyle name="20% - Énfasis6 17 4" xfId="706"/>
    <cellStyle name="20% - Énfasis6 17 5" xfId="707"/>
    <cellStyle name="20% - Énfasis6 17 6" xfId="708"/>
    <cellStyle name="20% - Énfasis6 18" xfId="709"/>
    <cellStyle name="20% - Énfasis6 18 2" xfId="710"/>
    <cellStyle name="20% - Énfasis6 18 3" xfId="711"/>
    <cellStyle name="20% - Énfasis6 18 4" xfId="712"/>
    <cellStyle name="20% - Énfasis6 18 5" xfId="713"/>
    <cellStyle name="20% - Énfasis6 18 6" xfId="714"/>
    <cellStyle name="20% - Énfasis6 19" xfId="715"/>
    <cellStyle name="20% - Énfasis6 19 2" xfId="716"/>
    <cellStyle name="20% - Énfasis6 19 3" xfId="717"/>
    <cellStyle name="20% - Énfasis6 19 4" xfId="718"/>
    <cellStyle name="20% - Énfasis6 19 5" xfId="719"/>
    <cellStyle name="20% - Énfasis6 19 6" xfId="720"/>
    <cellStyle name="20% - Énfasis6 2" xfId="721"/>
    <cellStyle name="20% - Énfasis6 2 2" xfId="722"/>
    <cellStyle name="20% - Énfasis6 2 3" xfId="723"/>
    <cellStyle name="20% - Énfasis6 2 4" xfId="724"/>
    <cellStyle name="20% - Énfasis6 2 5" xfId="725"/>
    <cellStyle name="20% - Énfasis6 2 6" xfId="726"/>
    <cellStyle name="20% - Énfasis6 20" xfId="727"/>
    <cellStyle name="20% - Énfasis6 20 2" xfId="728"/>
    <cellStyle name="20% - Énfasis6 20 3" xfId="729"/>
    <cellStyle name="20% - Énfasis6 20 4" xfId="730"/>
    <cellStyle name="20% - Énfasis6 20 5" xfId="731"/>
    <cellStyle name="20% - Énfasis6 20 6" xfId="732"/>
    <cellStyle name="20% - Énfasis6 21" xfId="733"/>
    <cellStyle name="20% - Énfasis6 21 2" xfId="734"/>
    <cellStyle name="20% - Énfasis6 21 3" xfId="735"/>
    <cellStyle name="20% - Énfasis6 21 4" xfId="736"/>
    <cellStyle name="20% - Énfasis6 21 5" xfId="737"/>
    <cellStyle name="20% - Énfasis6 21 6" xfId="738"/>
    <cellStyle name="20% - Énfasis6 22" xfId="739"/>
    <cellStyle name="20% - Énfasis6 22 2" xfId="740"/>
    <cellStyle name="20% - Énfasis6 22 3" xfId="741"/>
    <cellStyle name="20% - Énfasis6 22 4" xfId="742"/>
    <cellStyle name="20% - Énfasis6 22 5" xfId="743"/>
    <cellStyle name="20% - Énfasis6 22 6" xfId="744"/>
    <cellStyle name="20% - Énfasis6 23" xfId="745"/>
    <cellStyle name="20% - Énfasis6 24" xfId="746"/>
    <cellStyle name="20% - Énfasis6 25" xfId="747"/>
    <cellStyle name="20% - Énfasis6 26" xfId="748"/>
    <cellStyle name="20% - Énfasis6 27" xfId="749"/>
    <cellStyle name="20% - Énfasis6 3" xfId="750"/>
    <cellStyle name="20% - Énfasis6 3 2" xfId="751"/>
    <cellStyle name="20% - Énfasis6 3 3" xfId="752"/>
    <cellStyle name="20% - Énfasis6 3 4" xfId="753"/>
    <cellStyle name="20% - Énfasis6 3 5" xfId="754"/>
    <cellStyle name="20% - Énfasis6 3 6" xfId="755"/>
    <cellStyle name="20% - Énfasis6 4" xfId="756"/>
    <cellStyle name="20% - Énfasis6 4 2" xfId="757"/>
    <cellStyle name="20% - Énfasis6 4 3" xfId="758"/>
    <cellStyle name="20% - Énfasis6 4 4" xfId="759"/>
    <cellStyle name="20% - Énfasis6 4 5" xfId="760"/>
    <cellStyle name="20% - Énfasis6 4 6" xfId="761"/>
    <cellStyle name="20% - Énfasis6 5" xfId="762"/>
    <cellStyle name="20% - Énfasis6 5 2" xfId="763"/>
    <cellStyle name="20% - Énfasis6 5 3" xfId="764"/>
    <cellStyle name="20% - Énfasis6 5 4" xfId="765"/>
    <cellStyle name="20% - Énfasis6 5 5" xfId="766"/>
    <cellStyle name="20% - Énfasis6 5 6" xfId="767"/>
    <cellStyle name="20% - Énfasis6 6" xfId="768"/>
    <cellStyle name="20% - Énfasis6 6 2" xfId="769"/>
    <cellStyle name="20% - Énfasis6 6 3" xfId="770"/>
    <cellStyle name="20% - Énfasis6 6 4" xfId="771"/>
    <cellStyle name="20% - Énfasis6 6 5" xfId="772"/>
    <cellStyle name="20% - Énfasis6 6 6" xfId="773"/>
    <cellStyle name="20% - Énfasis6 7" xfId="774"/>
    <cellStyle name="20% - Énfasis6 7 2" xfId="775"/>
    <cellStyle name="20% - Énfasis6 7 3" xfId="776"/>
    <cellStyle name="20% - Énfasis6 7 4" xfId="777"/>
    <cellStyle name="20% - Énfasis6 7 5" xfId="778"/>
    <cellStyle name="20% - Énfasis6 7 6" xfId="779"/>
    <cellStyle name="20% - Énfasis6 8" xfId="780"/>
    <cellStyle name="20% - Énfasis6 8 2" xfId="781"/>
    <cellStyle name="20% - Énfasis6 8 3" xfId="782"/>
    <cellStyle name="20% - Énfasis6 8 4" xfId="783"/>
    <cellStyle name="20% - Énfasis6 8 5" xfId="784"/>
    <cellStyle name="20% - Énfasis6 8 6" xfId="785"/>
    <cellStyle name="20% - Énfasis6 9" xfId="786"/>
    <cellStyle name="20% - Énfasis6 9 2" xfId="787"/>
    <cellStyle name="20% - Énfasis6 9 3" xfId="788"/>
    <cellStyle name="20% - Énfasis6 9 4" xfId="789"/>
    <cellStyle name="20% - Énfasis6 9 5" xfId="790"/>
    <cellStyle name="20% - Énfasis6 9 6" xfId="791"/>
    <cellStyle name="40% - Énfasis1 10" xfId="792"/>
    <cellStyle name="40% - Énfasis1 10 2" xfId="793"/>
    <cellStyle name="40% - Énfasis1 10 3" xfId="794"/>
    <cellStyle name="40% - Énfasis1 10 4" xfId="795"/>
    <cellStyle name="40% - Énfasis1 10 5" xfId="796"/>
    <cellStyle name="40% - Énfasis1 10 6" xfId="797"/>
    <cellStyle name="40% - Énfasis1 11" xfId="798"/>
    <cellStyle name="40% - Énfasis1 11 2" xfId="799"/>
    <cellStyle name="40% - Énfasis1 11 3" xfId="800"/>
    <cellStyle name="40% - Énfasis1 11 4" xfId="801"/>
    <cellStyle name="40% - Énfasis1 11 5" xfId="802"/>
    <cellStyle name="40% - Énfasis1 11 6" xfId="803"/>
    <cellStyle name="40% - Énfasis1 12" xfId="804"/>
    <cellStyle name="40% - Énfasis1 12 2" xfId="805"/>
    <cellStyle name="40% - Énfasis1 12 3" xfId="806"/>
    <cellStyle name="40% - Énfasis1 12 4" xfId="807"/>
    <cellStyle name="40% - Énfasis1 12 5" xfId="808"/>
    <cellStyle name="40% - Énfasis1 12 6" xfId="809"/>
    <cellStyle name="40% - Énfasis1 13" xfId="810"/>
    <cellStyle name="40% - Énfasis1 13 2" xfId="811"/>
    <cellStyle name="40% - Énfasis1 13 3" xfId="812"/>
    <cellStyle name="40% - Énfasis1 13 4" xfId="813"/>
    <cellStyle name="40% - Énfasis1 13 5" xfId="814"/>
    <cellStyle name="40% - Énfasis1 13 6" xfId="815"/>
    <cellStyle name="40% - Énfasis1 14" xfId="816"/>
    <cellStyle name="40% - Énfasis1 14 2" xfId="817"/>
    <cellStyle name="40% - Énfasis1 14 3" xfId="818"/>
    <cellStyle name="40% - Énfasis1 14 4" xfId="819"/>
    <cellStyle name="40% - Énfasis1 14 5" xfId="820"/>
    <cellStyle name="40% - Énfasis1 14 6" xfId="821"/>
    <cellStyle name="40% - Énfasis1 15" xfId="822"/>
    <cellStyle name="40% - Énfasis1 15 2" xfId="823"/>
    <cellStyle name="40% - Énfasis1 15 3" xfId="824"/>
    <cellStyle name="40% - Énfasis1 15 4" xfId="825"/>
    <cellStyle name="40% - Énfasis1 15 5" xfId="826"/>
    <cellStyle name="40% - Énfasis1 15 6" xfId="827"/>
    <cellStyle name="40% - Énfasis1 16" xfId="828"/>
    <cellStyle name="40% - Énfasis1 16 2" xfId="829"/>
    <cellStyle name="40% - Énfasis1 16 3" xfId="830"/>
    <cellStyle name="40% - Énfasis1 16 4" xfId="831"/>
    <cellStyle name="40% - Énfasis1 16 5" xfId="832"/>
    <cellStyle name="40% - Énfasis1 16 6" xfId="833"/>
    <cellStyle name="40% - Énfasis1 17" xfId="834"/>
    <cellStyle name="40% - Énfasis1 17 2" xfId="835"/>
    <cellStyle name="40% - Énfasis1 17 3" xfId="836"/>
    <cellStyle name="40% - Énfasis1 17 4" xfId="837"/>
    <cellStyle name="40% - Énfasis1 17 5" xfId="838"/>
    <cellStyle name="40% - Énfasis1 17 6" xfId="839"/>
    <cellStyle name="40% - Énfasis1 18" xfId="840"/>
    <cellStyle name="40% - Énfasis1 18 2" xfId="841"/>
    <cellStyle name="40% - Énfasis1 18 3" xfId="842"/>
    <cellStyle name="40% - Énfasis1 18 4" xfId="843"/>
    <cellStyle name="40% - Énfasis1 18 5" xfId="844"/>
    <cellStyle name="40% - Énfasis1 18 6" xfId="845"/>
    <cellStyle name="40% - Énfasis1 19" xfId="846"/>
    <cellStyle name="40% - Énfasis1 19 2" xfId="847"/>
    <cellStyle name="40% - Énfasis1 19 3" xfId="848"/>
    <cellStyle name="40% - Énfasis1 19 4" xfId="849"/>
    <cellStyle name="40% - Énfasis1 19 5" xfId="850"/>
    <cellStyle name="40% - Énfasis1 19 6" xfId="851"/>
    <cellStyle name="40% - Énfasis1 2" xfId="852"/>
    <cellStyle name="40% - Énfasis1 2 2" xfId="853"/>
    <cellStyle name="40% - Énfasis1 2 3" xfId="854"/>
    <cellStyle name="40% - Énfasis1 2 4" xfId="855"/>
    <cellStyle name="40% - Énfasis1 2 5" xfId="856"/>
    <cellStyle name="40% - Énfasis1 2 6" xfId="857"/>
    <cellStyle name="40% - Énfasis1 20" xfId="858"/>
    <cellStyle name="40% - Énfasis1 20 2" xfId="859"/>
    <cellStyle name="40% - Énfasis1 20 3" xfId="860"/>
    <cellStyle name="40% - Énfasis1 20 4" xfId="861"/>
    <cellStyle name="40% - Énfasis1 20 5" xfId="862"/>
    <cellStyle name="40% - Énfasis1 20 6" xfId="863"/>
    <cellStyle name="40% - Énfasis1 21" xfId="864"/>
    <cellStyle name="40% - Énfasis1 21 2" xfId="865"/>
    <cellStyle name="40% - Énfasis1 21 3" xfId="866"/>
    <cellStyle name="40% - Énfasis1 21 4" xfId="867"/>
    <cellStyle name="40% - Énfasis1 21 5" xfId="868"/>
    <cellStyle name="40% - Énfasis1 21 6" xfId="869"/>
    <cellStyle name="40% - Énfasis1 22" xfId="870"/>
    <cellStyle name="40% - Énfasis1 22 2" xfId="871"/>
    <cellStyle name="40% - Énfasis1 22 3" xfId="872"/>
    <cellStyle name="40% - Énfasis1 22 4" xfId="873"/>
    <cellStyle name="40% - Énfasis1 22 5" xfId="874"/>
    <cellStyle name="40% - Énfasis1 22 6" xfId="875"/>
    <cellStyle name="40% - Énfasis1 23" xfId="876"/>
    <cellStyle name="40% - Énfasis1 24" xfId="877"/>
    <cellStyle name="40% - Énfasis1 25" xfId="878"/>
    <cellStyle name="40% - Énfasis1 26" xfId="879"/>
    <cellStyle name="40% - Énfasis1 27" xfId="880"/>
    <cellStyle name="40% - Énfasis1 3" xfId="881"/>
    <cellStyle name="40% - Énfasis1 3 2" xfId="882"/>
    <cellStyle name="40% - Énfasis1 3 3" xfId="883"/>
    <cellStyle name="40% - Énfasis1 3 4" xfId="884"/>
    <cellStyle name="40% - Énfasis1 3 5" xfId="885"/>
    <cellStyle name="40% - Énfasis1 3 6" xfId="886"/>
    <cellStyle name="40% - Énfasis1 4" xfId="887"/>
    <cellStyle name="40% - Énfasis1 4 2" xfId="888"/>
    <cellStyle name="40% - Énfasis1 4 3" xfId="889"/>
    <cellStyle name="40% - Énfasis1 4 4" xfId="890"/>
    <cellStyle name="40% - Énfasis1 4 5" xfId="891"/>
    <cellStyle name="40% - Énfasis1 4 6" xfId="892"/>
    <cellStyle name="40% - Énfasis1 5" xfId="893"/>
    <cellStyle name="40% - Énfasis1 5 2" xfId="894"/>
    <cellStyle name="40% - Énfasis1 5 3" xfId="895"/>
    <cellStyle name="40% - Énfasis1 5 4" xfId="896"/>
    <cellStyle name="40% - Énfasis1 5 5" xfId="897"/>
    <cellStyle name="40% - Énfasis1 5 6" xfId="898"/>
    <cellStyle name="40% - Énfasis1 6" xfId="899"/>
    <cellStyle name="40% - Énfasis1 6 2" xfId="900"/>
    <cellStyle name="40% - Énfasis1 6 3" xfId="901"/>
    <cellStyle name="40% - Énfasis1 6 4" xfId="902"/>
    <cellStyle name="40% - Énfasis1 6 5" xfId="903"/>
    <cellStyle name="40% - Énfasis1 6 6" xfId="904"/>
    <cellStyle name="40% - Énfasis1 7" xfId="905"/>
    <cellStyle name="40% - Énfasis1 7 2" xfId="906"/>
    <cellStyle name="40% - Énfasis1 7 3" xfId="907"/>
    <cellStyle name="40% - Énfasis1 7 4" xfId="908"/>
    <cellStyle name="40% - Énfasis1 7 5" xfId="909"/>
    <cellStyle name="40% - Énfasis1 7 6" xfId="910"/>
    <cellStyle name="40% - Énfasis1 8" xfId="911"/>
    <cellStyle name="40% - Énfasis1 8 2" xfId="912"/>
    <cellStyle name="40% - Énfasis1 8 3" xfId="913"/>
    <cellStyle name="40% - Énfasis1 8 4" xfId="914"/>
    <cellStyle name="40% - Énfasis1 8 5" xfId="915"/>
    <cellStyle name="40% - Énfasis1 8 6" xfId="916"/>
    <cellStyle name="40% - Énfasis1 9" xfId="917"/>
    <cellStyle name="40% - Énfasis1 9 2" xfId="918"/>
    <cellStyle name="40% - Énfasis1 9 3" xfId="919"/>
    <cellStyle name="40% - Énfasis1 9 4" xfId="920"/>
    <cellStyle name="40% - Énfasis1 9 5" xfId="921"/>
    <cellStyle name="40% - Énfasis1 9 6" xfId="922"/>
    <cellStyle name="40% - Énfasis2 10" xfId="923"/>
    <cellStyle name="40% - Énfasis2 10 2" xfId="924"/>
    <cellStyle name="40% - Énfasis2 10 3" xfId="925"/>
    <cellStyle name="40% - Énfasis2 10 4" xfId="926"/>
    <cellStyle name="40% - Énfasis2 10 5" xfId="927"/>
    <cellStyle name="40% - Énfasis2 10 6" xfId="928"/>
    <cellStyle name="40% - Énfasis2 11" xfId="929"/>
    <cellStyle name="40% - Énfasis2 11 2" xfId="930"/>
    <cellStyle name="40% - Énfasis2 11 3" xfId="931"/>
    <cellStyle name="40% - Énfasis2 11 4" xfId="932"/>
    <cellStyle name="40% - Énfasis2 11 5" xfId="933"/>
    <cellStyle name="40% - Énfasis2 11 6" xfId="934"/>
    <cellStyle name="40% - Énfasis2 12" xfId="935"/>
    <cellStyle name="40% - Énfasis2 12 2" xfId="936"/>
    <cellStyle name="40% - Énfasis2 12 3" xfId="937"/>
    <cellStyle name="40% - Énfasis2 12 4" xfId="938"/>
    <cellStyle name="40% - Énfasis2 12 5" xfId="939"/>
    <cellStyle name="40% - Énfasis2 12 6" xfId="940"/>
    <cellStyle name="40% - Énfasis2 13" xfId="941"/>
    <cellStyle name="40% - Énfasis2 13 2" xfId="942"/>
    <cellStyle name="40% - Énfasis2 13 3" xfId="943"/>
    <cellStyle name="40% - Énfasis2 13 4" xfId="944"/>
    <cellStyle name="40% - Énfasis2 13 5" xfId="945"/>
    <cellStyle name="40% - Énfasis2 13 6" xfId="946"/>
    <cellStyle name="40% - Énfasis2 14" xfId="947"/>
    <cellStyle name="40% - Énfasis2 14 2" xfId="948"/>
    <cellStyle name="40% - Énfasis2 14 3" xfId="949"/>
    <cellStyle name="40% - Énfasis2 14 4" xfId="950"/>
    <cellStyle name="40% - Énfasis2 14 5" xfId="951"/>
    <cellStyle name="40% - Énfasis2 14 6" xfId="952"/>
    <cellStyle name="40% - Énfasis2 15" xfId="953"/>
    <cellStyle name="40% - Énfasis2 15 2" xfId="954"/>
    <cellStyle name="40% - Énfasis2 15 3" xfId="955"/>
    <cellStyle name="40% - Énfasis2 15 4" xfId="956"/>
    <cellStyle name="40% - Énfasis2 15 5" xfId="957"/>
    <cellStyle name="40% - Énfasis2 15 6" xfId="958"/>
    <cellStyle name="40% - Énfasis2 16" xfId="959"/>
    <cellStyle name="40% - Énfasis2 16 2" xfId="960"/>
    <cellStyle name="40% - Énfasis2 16 3" xfId="961"/>
    <cellStyle name="40% - Énfasis2 16 4" xfId="962"/>
    <cellStyle name="40% - Énfasis2 16 5" xfId="963"/>
    <cellStyle name="40% - Énfasis2 16 6" xfId="964"/>
    <cellStyle name="40% - Énfasis2 17" xfId="965"/>
    <cellStyle name="40% - Énfasis2 17 2" xfId="966"/>
    <cellStyle name="40% - Énfasis2 17 3" xfId="967"/>
    <cellStyle name="40% - Énfasis2 17 4" xfId="968"/>
    <cellStyle name="40% - Énfasis2 17 5" xfId="969"/>
    <cellStyle name="40% - Énfasis2 17 6" xfId="970"/>
    <cellStyle name="40% - Énfasis2 18" xfId="971"/>
    <cellStyle name="40% - Énfasis2 18 2" xfId="972"/>
    <cellStyle name="40% - Énfasis2 18 3" xfId="973"/>
    <cellStyle name="40% - Énfasis2 18 4" xfId="974"/>
    <cellStyle name="40% - Énfasis2 18 5" xfId="975"/>
    <cellStyle name="40% - Énfasis2 18 6" xfId="976"/>
    <cellStyle name="40% - Énfasis2 19" xfId="977"/>
    <cellStyle name="40% - Énfasis2 19 2" xfId="978"/>
    <cellStyle name="40% - Énfasis2 19 3" xfId="979"/>
    <cellStyle name="40% - Énfasis2 19 4" xfId="980"/>
    <cellStyle name="40% - Énfasis2 19 5" xfId="981"/>
    <cellStyle name="40% - Énfasis2 19 6" xfId="982"/>
    <cellStyle name="40% - Énfasis2 2" xfId="983"/>
    <cellStyle name="40% - Énfasis2 2 2" xfId="984"/>
    <cellStyle name="40% - Énfasis2 2 3" xfId="985"/>
    <cellStyle name="40% - Énfasis2 2 4" xfId="986"/>
    <cellStyle name="40% - Énfasis2 2 5" xfId="987"/>
    <cellStyle name="40% - Énfasis2 2 6" xfId="988"/>
    <cellStyle name="40% - Énfasis2 20" xfId="989"/>
    <cellStyle name="40% - Énfasis2 20 2" xfId="990"/>
    <cellStyle name="40% - Énfasis2 20 3" xfId="991"/>
    <cellStyle name="40% - Énfasis2 20 4" xfId="992"/>
    <cellStyle name="40% - Énfasis2 20 5" xfId="993"/>
    <cellStyle name="40% - Énfasis2 20 6" xfId="994"/>
    <cellStyle name="40% - Énfasis2 21" xfId="995"/>
    <cellStyle name="40% - Énfasis2 21 2" xfId="996"/>
    <cellStyle name="40% - Énfasis2 21 3" xfId="997"/>
    <cellStyle name="40% - Énfasis2 21 4" xfId="998"/>
    <cellStyle name="40% - Énfasis2 21 5" xfId="999"/>
    <cellStyle name="40% - Énfasis2 21 6" xfId="1000"/>
    <cellStyle name="40% - Énfasis2 22" xfId="1001"/>
    <cellStyle name="40% - Énfasis2 22 2" xfId="1002"/>
    <cellStyle name="40% - Énfasis2 22 3" xfId="1003"/>
    <cellStyle name="40% - Énfasis2 22 4" xfId="1004"/>
    <cellStyle name="40% - Énfasis2 22 5" xfId="1005"/>
    <cellStyle name="40% - Énfasis2 22 6" xfId="1006"/>
    <cellStyle name="40% - Énfasis2 23" xfId="1007"/>
    <cellStyle name="40% - Énfasis2 24" xfId="1008"/>
    <cellStyle name="40% - Énfasis2 25" xfId="1009"/>
    <cellStyle name="40% - Énfasis2 26" xfId="1010"/>
    <cellStyle name="40% - Énfasis2 27" xfId="1011"/>
    <cellStyle name="40% - Énfasis2 3" xfId="1012"/>
    <cellStyle name="40% - Énfasis2 3 2" xfId="1013"/>
    <cellStyle name="40% - Énfasis2 3 3" xfId="1014"/>
    <cellStyle name="40% - Énfasis2 3 4" xfId="1015"/>
    <cellStyle name="40% - Énfasis2 3 5" xfId="1016"/>
    <cellStyle name="40% - Énfasis2 3 6" xfId="1017"/>
    <cellStyle name="40% - Énfasis2 4" xfId="1018"/>
    <cellStyle name="40% - Énfasis2 4 2" xfId="1019"/>
    <cellStyle name="40% - Énfasis2 4 3" xfId="1020"/>
    <cellStyle name="40% - Énfasis2 4 4" xfId="1021"/>
    <cellStyle name="40% - Énfasis2 4 5" xfId="1022"/>
    <cellStyle name="40% - Énfasis2 4 6" xfId="1023"/>
    <cellStyle name="40% - Énfasis2 5" xfId="1024"/>
    <cellStyle name="40% - Énfasis2 5 2" xfId="1025"/>
    <cellStyle name="40% - Énfasis2 5 3" xfId="1026"/>
    <cellStyle name="40% - Énfasis2 5 4" xfId="1027"/>
    <cellStyle name="40% - Énfasis2 5 5" xfId="1028"/>
    <cellStyle name="40% - Énfasis2 5 6" xfId="1029"/>
    <cellStyle name="40% - Énfasis2 6" xfId="1030"/>
    <cellStyle name="40% - Énfasis2 6 2" xfId="1031"/>
    <cellStyle name="40% - Énfasis2 6 3" xfId="1032"/>
    <cellStyle name="40% - Énfasis2 6 4" xfId="1033"/>
    <cellStyle name="40% - Énfasis2 6 5" xfId="1034"/>
    <cellStyle name="40% - Énfasis2 6 6" xfId="1035"/>
    <cellStyle name="40% - Énfasis2 7" xfId="1036"/>
    <cellStyle name="40% - Énfasis2 7 2" xfId="1037"/>
    <cellStyle name="40% - Énfasis2 7 3" xfId="1038"/>
    <cellStyle name="40% - Énfasis2 7 4" xfId="1039"/>
    <cellStyle name="40% - Énfasis2 7 5" xfId="1040"/>
    <cellStyle name="40% - Énfasis2 7 6" xfId="1041"/>
    <cellStyle name="40% - Énfasis2 8" xfId="1042"/>
    <cellStyle name="40% - Énfasis2 8 2" xfId="1043"/>
    <cellStyle name="40% - Énfasis2 8 3" xfId="1044"/>
    <cellStyle name="40% - Énfasis2 8 4" xfId="1045"/>
    <cellStyle name="40% - Énfasis2 8 5" xfId="1046"/>
    <cellStyle name="40% - Énfasis2 8 6" xfId="1047"/>
    <cellStyle name="40% - Énfasis2 9" xfId="1048"/>
    <cellStyle name="40% - Énfasis2 9 2" xfId="1049"/>
    <cellStyle name="40% - Énfasis2 9 3" xfId="1050"/>
    <cellStyle name="40% - Énfasis2 9 4" xfId="1051"/>
    <cellStyle name="40% - Énfasis2 9 5" xfId="1052"/>
    <cellStyle name="40% - Énfasis2 9 6" xfId="1053"/>
    <cellStyle name="40% - Énfasis3 10" xfId="1054"/>
    <cellStyle name="40% - Énfasis3 10 2" xfId="1055"/>
    <cellStyle name="40% - Énfasis3 10 3" xfId="1056"/>
    <cellStyle name="40% - Énfasis3 10 4" xfId="1057"/>
    <cellStyle name="40% - Énfasis3 10 5" xfId="1058"/>
    <cellStyle name="40% - Énfasis3 10 6" xfId="1059"/>
    <cellStyle name="40% - Énfasis3 11" xfId="1060"/>
    <cellStyle name="40% - Énfasis3 11 2" xfId="1061"/>
    <cellStyle name="40% - Énfasis3 11 3" xfId="1062"/>
    <cellStyle name="40% - Énfasis3 11 4" xfId="1063"/>
    <cellStyle name="40% - Énfasis3 11 5" xfId="1064"/>
    <cellStyle name="40% - Énfasis3 11 6" xfId="1065"/>
    <cellStyle name="40% - Énfasis3 12" xfId="1066"/>
    <cellStyle name="40% - Énfasis3 12 2" xfId="1067"/>
    <cellStyle name="40% - Énfasis3 12 3" xfId="1068"/>
    <cellStyle name="40% - Énfasis3 12 4" xfId="1069"/>
    <cellStyle name="40% - Énfasis3 12 5" xfId="1070"/>
    <cellStyle name="40% - Énfasis3 12 6" xfId="1071"/>
    <cellStyle name="40% - Énfasis3 13" xfId="1072"/>
    <cellStyle name="40% - Énfasis3 13 2" xfId="1073"/>
    <cellStyle name="40% - Énfasis3 13 3" xfId="1074"/>
    <cellStyle name="40% - Énfasis3 13 4" xfId="1075"/>
    <cellStyle name="40% - Énfasis3 13 5" xfId="1076"/>
    <cellStyle name="40% - Énfasis3 13 6" xfId="1077"/>
    <cellStyle name="40% - Énfasis3 14" xfId="1078"/>
    <cellStyle name="40% - Énfasis3 14 2" xfId="1079"/>
    <cellStyle name="40% - Énfasis3 14 3" xfId="1080"/>
    <cellStyle name="40% - Énfasis3 14 4" xfId="1081"/>
    <cellStyle name="40% - Énfasis3 14 5" xfId="1082"/>
    <cellStyle name="40% - Énfasis3 14 6" xfId="1083"/>
    <cellStyle name="40% - Énfasis3 15" xfId="1084"/>
    <cellStyle name="40% - Énfasis3 15 2" xfId="1085"/>
    <cellStyle name="40% - Énfasis3 15 3" xfId="1086"/>
    <cellStyle name="40% - Énfasis3 15 4" xfId="1087"/>
    <cellStyle name="40% - Énfasis3 15 5" xfId="1088"/>
    <cellStyle name="40% - Énfasis3 15 6" xfId="1089"/>
    <cellStyle name="40% - Énfasis3 16" xfId="1090"/>
    <cellStyle name="40% - Énfasis3 16 2" xfId="1091"/>
    <cellStyle name="40% - Énfasis3 16 3" xfId="1092"/>
    <cellStyle name="40% - Énfasis3 16 4" xfId="1093"/>
    <cellStyle name="40% - Énfasis3 16 5" xfId="1094"/>
    <cellStyle name="40% - Énfasis3 16 6" xfId="1095"/>
    <cellStyle name="40% - Énfasis3 17" xfId="1096"/>
    <cellStyle name="40% - Énfasis3 17 2" xfId="1097"/>
    <cellStyle name="40% - Énfasis3 17 3" xfId="1098"/>
    <cellStyle name="40% - Énfasis3 17 4" xfId="1099"/>
    <cellStyle name="40% - Énfasis3 17 5" xfId="1100"/>
    <cellStyle name="40% - Énfasis3 17 6" xfId="1101"/>
    <cellStyle name="40% - Énfasis3 18" xfId="1102"/>
    <cellStyle name="40% - Énfasis3 18 2" xfId="1103"/>
    <cellStyle name="40% - Énfasis3 18 3" xfId="1104"/>
    <cellStyle name="40% - Énfasis3 18 4" xfId="1105"/>
    <cellStyle name="40% - Énfasis3 18 5" xfId="1106"/>
    <cellStyle name="40% - Énfasis3 18 6" xfId="1107"/>
    <cellStyle name="40% - Énfasis3 19" xfId="1108"/>
    <cellStyle name="40% - Énfasis3 19 2" xfId="1109"/>
    <cellStyle name="40% - Énfasis3 19 3" xfId="1110"/>
    <cellStyle name="40% - Énfasis3 19 4" xfId="1111"/>
    <cellStyle name="40% - Énfasis3 19 5" xfId="1112"/>
    <cellStyle name="40% - Énfasis3 19 6" xfId="1113"/>
    <cellStyle name="40% - Énfasis3 2" xfId="1114"/>
    <cellStyle name="40% - Énfasis3 2 2" xfId="1115"/>
    <cellStyle name="40% - Énfasis3 2 3" xfId="1116"/>
    <cellStyle name="40% - Énfasis3 2 4" xfId="1117"/>
    <cellStyle name="40% - Énfasis3 2 5" xfId="1118"/>
    <cellStyle name="40% - Énfasis3 2 6" xfId="1119"/>
    <cellStyle name="40% - Énfasis3 20" xfId="1120"/>
    <cellStyle name="40% - Énfasis3 20 2" xfId="1121"/>
    <cellStyle name="40% - Énfasis3 20 3" xfId="1122"/>
    <cellStyle name="40% - Énfasis3 20 4" xfId="1123"/>
    <cellStyle name="40% - Énfasis3 20 5" xfId="1124"/>
    <cellStyle name="40% - Énfasis3 20 6" xfId="1125"/>
    <cellStyle name="40% - Énfasis3 21" xfId="1126"/>
    <cellStyle name="40% - Énfasis3 21 2" xfId="1127"/>
    <cellStyle name="40% - Énfasis3 21 3" xfId="1128"/>
    <cellStyle name="40% - Énfasis3 21 4" xfId="1129"/>
    <cellStyle name="40% - Énfasis3 21 5" xfId="1130"/>
    <cellStyle name="40% - Énfasis3 21 6" xfId="1131"/>
    <cellStyle name="40% - Énfasis3 22" xfId="1132"/>
    <cellStyle name="40% - Énfasis3 22 2" xfId="1133"/>
    <cellStyle name="40% - Énfasis3 22 3" xfId="1134"/>
    <cellStyle name="40% - Énfasis3 22 4" xfId="1135"/>
    <cellStyle name="40% - Énfasis3 22 5" xfId="1136"/>
    <cellStyle name="40% - Énfasis3 22 6" xfId="1137"/>
    <cellStyle name="40% - Énfasis3 23" xfId="1138"/>
    <cellStyle name="40% - Énfasis3 24" xfId="1139"/>
    <cellStyle name="40% - Énfasis3 25" xfId="1140"/>
    <cellStyle name="40% - Énfasis3 26" xfId="1141"/>
    <cellStyle name="40% - Énfasis3 27" xfId="1142"/>
    <cellStyle name="40% - Énfasis3 3" xfId="1143"/>
    <cellStyle name="40% - Énfasis3 3 2" xfId="1144"/>
    <cellStyle name="40% - Énfasis3 3 3" xfId="1145"/>
    <cellStyle name="40% - Énfasis3 3 4" xfId="1146"/>
    <cellStyle name="40% - Énfasis3 3 5" xfId="1147"/>
    <cellStyle name="40% - Énfasis3 3 6" xfId="1148"/>
    <cellStyle name="40% - Énfasis3 4" xfId="1149"/>
    <cellStyle name="40% - Énfasis3 4 2" xfId="1150"/>
    <cellStyle name="40% - Énfasis3 4 3" xfId="1151"/>
    <cellStyle name="40% - Énfasis3 4 4" xfId="1152"/>
    <cellStyle name="40% - Énfasis3 4 5" xfId="1153"/>
    <cellStyle name="40% - Énfasis3 4 6" xfId="1154"/>
    <cellStyle name="40% - Énfasis3 5" xfId="1155"/>
    <cellStyle name="40% - Énfasis3 5 2" xfId="1156"/>
    <cellStyle name="40% - Énfasis3 5 3" xfId="1157"/>
    <cellStyle name="40% - Énfasis3 5 4" xfId="1158"/>
    <cellStyle name="40% - Énfasis3 5 5" xfId="1159"/>
    <cellStyle name="40% - Énfasis3 5 6" xfId="1160"/>
    <cellStyle name="40% - Énfasis3 6" xfId="1161"/>
    <cellStyle name="40% - Énfasis3 6 2" xfId="1162"/>
    <cellStyle name="40% - Énfasis3 6 3" xfId="1163"/>
    <cellStyle name="40% - Énfasis3 6 4" xfId="1164"/>
    <cellStyle name="40% - Énfasis3 6 5" xfId="1165"/>
    <cellStyle name="40% - Énfasis3 6 6" xfId="1166"/>
    <cellStyle name="40% - Énfasis3 7" xfId="1167"/>
    <cellStyle name="40% - Énfasis3 7 2" xfId="1168"/>
    <cellStyle name="40% - Énfasis3 7 3" xfId="1169"/>
    <cellStyle name="40% - Énfasis3 7 4" xfId="1170"/>
    <cellStyle name="40% - Énfasis3 7 5" xfId="1171"/>
    <cellStyle name="40% - Énfasis3 7 6" xfId="1172"/>
    <cellStyle name="40% - Énfasis3 8" xfId="1173"/>
    <cellStyle name="40% - Énfasis3 8 2" xfId="1174"/>
    <cellStyle name="40% - Énfasis3 8 3" xfId="1175"/>
    <cellStyle name="40% - Énfasis3 8 4" xfId="1176"/>
    <cellStyle name="40% - Énfasis3 8 5" xfId="1177"/>
    <cellStyle name="40% - Énfasis3 8 6" xfId="1178"/>
    <cellStyle name="40% - Énfasis3 9" xfId="1179"/>
    <cellStyle name="40% - Énfasis3 9 2" xfId="1180"/>
    <cellStyle name="40% - Énfasis3 9 3" xfId="1181"/>
    <cellStyle name="40% - Énfasis3 9 4" xfId="1182"/>
    <cellStyle name="40% - Énfasis3 9 5" xfId="1183"/>
    <cellStyle name="40% - Énfasis3 9 6" xfId="1184"/>
    <cellStyle name="40% - Énfasis4 10" xfId="1185"/>
    <cellStyle name="40% - Énfasis4 10 2" xfId="1186"/>
    <cellStyle name="40% - Énfasis4 10 3" xfId="1187"/>
    <cellStyle name="40% - Énfasis4 10 4" xfId="1188"/>
    <cellStyle name="40% - Énfasis4 10 5" xfId="1189"/>
    <cellStyle name="40% - Énfasis4 10 6" xfId="1190"/>
    <cellStyle name="40% - Énfasis4 11" xfId="1191"/>
    <cellStyle name="40% - Énfasis4 11 2" xfId="1192"/>
    <cellStyle name="40% - Énfasis4 11 3" xfId="1193"/>
    <cellStyle name="40% - Énfasis4 11 4" xfId="1194"/>
    <cellStyle name="40% - Énfasis4 11 5" xfId="1195"/>
    <cellStyle name="40% - Énfasis4 11 6" xfId="1196"/>
    <cellStyle name="40% - Énfasis4 12" xfId="1197"/>
    <cellStyle name="40% - Énfasis4 12 2" xfId="1198"/>
    <cellStyle name="40% - Énfasis4 12 3" xfId="1199"/>
    <cellStyle name="40% - Énfasis4 12 4" xfId="1200"/>
    <cellStyle name="40% - Énfasis4 12 5" xfId="1201"/>
    <cellStyle name="40% - Énfasis4 12 6" xfId="1202"/>
    <cellStyle name="40% - Énfasis4 13" xfId="1203"/>
    <cellStyle name="40% - Énfasis4 13 2" xfId="1204"/>
    <cellStyle name="40% - Énfasis4 13 3" xfId="1205"/>
    <cellStyle name="40% - Énfasis4 13 4" xfId="1206"/>
    <cellStyle name="40% - Énfasis4 13 5" xfId="1207"/>
    <cellStyle name="40% - Énfasis4 13 6" xfId="1208"/>
    <cellStyle name="40% - Énfasis4 14" xfId="1209"/>
    <cellStyle name="40% - Énfasis4 14 2" xfId="1210"/>
    <cellStyle name="40% - Énfasis4 14 3" xfId="1211"/>
    <cellStyle name="40% - Énfasis4 14 4" xfId="1212"/>
    <cellStyle name="40% - Énfasis4 14 5" xfId="1213"/>
    <cellStyle name="40% - Énfasis4 14 6" xfId="1214"/>
    <cellStyle name="40% - Énfasis4 15" xfId="1215"/>
    <cellStyle name="40% - Énfasis4 15 2" xfId="1216"/>
    <cellStyle name="40% - Énfasis4 15 3" xfId="1217"/>
    <cellStyle name="40% - Énfasis4 15 4" xfId="1218"/>
    <cellStyle name="40% - Énfasis4 15 5" xfId="1219"/>
    <cellStyle name="40% - Énfasis4 15 6" xfId="1220"/>
    <cellStyle name="40% - Énfasis4 16" xfId="1221"/>
    <cellStyle name="40% - Énfasis4 16 2" xfId="1222"/>
    <cellStyle name="40% - Énfasis4 16 3" xfId="1223"/>
    <cellStyle name="40% - Énfasis4 16 4" xfId="1224"/>
    <cellStyle name="40% - Énfasis4 16 5" xfId="1225"/>
    <cellStyle name="40% - Énfasis4 16 6" xfId="1226"/>
    <cellStyle name="40% - Énfasis4 17" xfId="1227"/>
    <cellStyle name="40% - Énfasis4 17 2" xfId="1228"/>
    <cellStyle name="40% - Énfasis4 17 3" xfId="1229"/>
    <cellStyle name="40% - Énfasis4 17 4" xfId="1230"/>
    <cellStyle name="40% - Énfasis4 17 5" xfId="1231"/>
    <cellStyle name="40% - Énfasis4 17 6" xfId="1232"/>
    <cellStyle name="40% - Énfasis4 18" xfId="1233"/>
    <cellStyle name="40% - Énfasis4 18 2" xfId="1234"/>
    <cellStyle name="40% - Énfasis4 18 3" xfId="1235"/>
    <cellStyle name="40% - Énfasis4 18 4" xfId="1236"/>
    <cellStyle name="40% - Énfasis4 18 5" xfId="1237"/>
    <cellStyle name="40% - Énfasis4 18 6" xfId="1238"/>
    <cellStyle name="40% - Énfasis4 19" xfId="1239"/>
    <cellStyle name="40% - Énfasis4 19 2" xfId="1240"/>
    <cellStyle name="40% - Énfasis4 19 3" xfId="1241"/>
    <cellStyle name="40% - Énfasis4 19 4" xfId="1242"/>
    <cellStyle name="40% - Énfasis4 19 5" xfId="1243"/>
    <cellStyle name="40% - Énfasis4 19 6" xfId="1244"/>
    <cellStyle name="40% - Énfasis4 2" xfId="1245"/>
    <cellStyle name="40% - Énfasis4 2 2" xfId="1246"/>
    <cellStyle name="40% - Énfasis4 2 3" xfId="1247"/>
    <cellStyle name="40% - Énfasis4 2 4" xfId="1248"/>
    <cellStyle name="40% - Énfasis4 2 5" xfId="1249"/>
    <cellStyle name="40% - Énfasis4 2 6" xfId="1250"/>
    <cellStyle name="40% - Énfasis4 20" xfId="1251"/>
    <cellStyle name="40% - Énfasis4 20 2" xfId="1252"/>
    <cellStyle name="40% - Énfasis4 20 3" xfId="1253"/>
    <cellStyle name="40% - Énfasis4 20 4" xfId="1254"/>
    <cellStyle name="40% - Énfasis4 20 5" xfId="1255"/>
    <cellStyle name="40% - Énfasis4 20 6" xfId="1256"/>
    <cellStyle name="40% - Énfasis4 21" xfId="1257"/>
    <cellStyle name="40% - Énfasis4 21 2" xfId="1258"/>
    <cellStyle name="40% - Énfasis4 21 3" xfId="1259"/>
    <cellStyle name="40% - Énfasis4 21 4" xfId="1260"/>
    <cellStyle name="40% - Énfasis4 21 5" xfId="1261"/>
    <cellStyle name="40% - Énfasis4 21 6" xfId="1262"/>
    <cellStyle name="40% - Énfasis4 22" xfId="1263"/>
    <cellStyle name="40% - Énfasis4 22 2" xfId="1264"/>
    <cellStyle name="40% - Énfasis4 22 3" xfId="1265"/>
    <cellStyle name="40% - Énfasis4 22 4" xfId="1266"/>
    <cellStyle name="40% - Énfasis4 22 5" xfId="1267"/>
    <cellStyle name="40% - Énfasis4 22 6" xfId="1268"/>
    <cellStyle name="40% - Énfasis4 23" xfId="1269"/>
    <cellStyle name="40% - Énfasis4 24" xfId="1270"/>
    <cellStyle name="40% - Énfasis4 25" xfId="1271"/>
    <cellStyle name="40% - Énfasis4 26" xfId="1272"/>
    <cellStyle name="40% - Énfasis4 27" xfId="1273"/>
    <cellStyle name="40% - Énfasis4 3" xfId="1274"/>
    <cellStyle name="40% - Énfasis4 3 2" xfId="1275"/>
    <cellStyle name="40% - Énfasis4 3 3" xfId="1276"/>
    <cellStyle name="40% - Énfasis4 3 4" xfId="1277"/>
    <cellStyle name="40% - Énfasis4 3 5" xfId="1278"/>
    <cellStyle name="40% - Énfasis4 3 6" xfId="1279"/>
    <cellStyle name="40% - Énfasis4 4" xfId="1280"/>
    <cellStyle name="40% - Énfasis4 4 2" xfId="1281"/>
    <cellStyle name="40% - Énfasis4 4 3" xfId="1282"/>
    <cellStyle name="40% - Énfasis4 4 4" xfId="1283"/>
    <cellStyle name="40% - Énfasis4 4 5" xfId="1284"/>
    <cellStyle name="40% - Énfasis4 4 6" xfId="1285"/>
    <cellStyle name="40% - Énfasis4 5" xfId="1286"/>
    <cellStyle name="40% - Énfasis4 5 2" xfId="1287"/>
    <cellStyle name="40% - Énfasis4 5 3" xfId="1288"/>
    <cellStyle name="40% - Énfasis4 5 4" xfId="1289"/>
    <cellStyle name="40% - Énfasis4 5 5" xfId="1290"/>
    <cellStyle name="40% - Énfasis4 5 6" xfId="1291"/>
    <cellStyle name="40% - Énfasis4 6" xfId="1292"/>
    <cellStyle name="40% - Énfasis4 6 2" xfId="1293"/>
    <cellStyle name="40% - Énfasis4 6 3" xfId="1294"/>
    <cellStyle name="40% - Énfasis4 6 4" xfId="1295"/>
    <cellStyle name="40% - Énfasis4 6 5" xfId="1296"/>
    <cellStyle name="40% - Énfasis4 6 6" xfId="1297"/>
    <cellStyle name="40% - Énfasis4 7" xfId="1298"/>
    <cellStyle name="40% - Énfasis4 7 2" xfId="1299"/>
    <cellStyle name="40% - Énfasis4 7 3" xfId="1300"/>
    <cellStyle name="40% - Énfasis4 7 4" xfId="1301"/>
    <cellStyle name="40% - Énfasis4 7 5" xfId="1302"/>
    <cellStyle name="40% - Énfasis4 7 6" xfId="1303"/>
    <cellStyle name="40% - Énfasis4 8" xfId="1304"/>
    <cellStyle name="40% - Énfasis4 8 2" xfId="1305"/>
    <cellStyle name="40% - Énfasis4 8 3" xfId="1306"/>
    <cellStyle name="40% - Énfasis4 8 4" xfId="1307"/>
    <cellStyle name="40% - Énfasis4 8 5" xfId="1308"/>
    <cellStyle name="40% - Énfasis4 8 6" xfId="1309"/>
    <cellStyle name="40% - Énfasis4 9" xfId="1310"/>
    <cellStyle name="40% - Énfasis4 9 2" xfId="1311"/>
    <cellStyle name="40% - Énfasis4 9 3" xfId="1312"/>
    <cellStyle name="40% - Énfasis4 9 4" xfId="1313"/>
    <cellStyle name="40% - Énfasis4 9 5" xfId="1314"/>
    <cellStyle name="40% - Énfasis4 9 6" xfId="1315"/>
    <cellStyle name="40% - Énfasis5 10" xfId="1316"/>
    <cellStyle name="40% - Énfasis5 10 2" xfId="1317"/>
    <cellStyle name="40% - Énfasis5 10 3" xfId="1318"/>
    <cellStyle name="40% - Énfasis5 10 4" xfId="1319"/>
    <cellStyle name="40% - Énfasis5 10 5" xfId="1320"/>
    <cellStyle name="40% - Énfasis5 10 6" xfId="1321"/>
    <cellStyle name="40% - Énfasis5 11" xfId="1322"/>
    <cellStyle name="40% - Énfasis5 11 2" xfId="1323"/>
    <cellStyle name="40% - Énfasis5 11 3" xfId="1324"/>
    <cellStyle name="40% - Énfasis5 11 4" xfId="1325"/>
    <cellStyle name="40% - Énfasis5 11 5" xfId="1326"/>
    <cellStyle name="40% - Énfasis5 11 6" xfId="1327"/>
    <cellStyle name="40% - Énfasis5 12" xfId="1328"/>
    <cellStyle name="40% - Énfasis5 12 2" xfId="1329"/>
    <cellStyle name="40% - Énfasis5 12 3" xfId="1330"/>
    <cellStyle name="40% - Énfasis5 12 4" xfId="1331"/>
    <cellStyle name="40% - Énfasis5 12 5" xfId="1332"/>
    <cellStyle name="40% - Énfasis5 12 6" xfId="1333"/>
    <cellStyle name="40% - Énfasis5 13" xfId="1334"/>
    <cellStyle name="40% - Énfasis5 13 2" xfId="1335"/>
    <cellStyle name="40% - Énfasis5 13 3" xfId="1336"/>
    <cellStyle name="40% - Énfasis5 13 4" xfId="1337"/>
    <cellStyle name="40% - Énfasis5 13 5" xfId="1338"/>
    <cellStyle name="40% - Énfasis5 13 6" xfId="1339"/>
    <cellStyle name="40% - Énfasis5 14" xfId="1340"/>
    <cellStyle name="40% - Énfasis5 14 2" xfId="1341"/>
    <cellStyle name="40% - Énfasis5 14 3" xfId="1342"/>
    <cellStyle name="40% - Énfasis5 14 4" xfId="1343"/>
    <cellStyle name="40% - Énfasis5 14 5" xfId="1344"/>
    <cellStyle name="40% - Énfasis5 14 6" xfId="1345"/>
    <cellStyle name="40% - Énfasis5 15" xfId="1346"/>
    <cellStyle name="40% - Énfasis5 15 2" xfId="1347"/>
    <cellStyle name="40% - Énfasis5 15 3" xfId="1348"/>
    <cellStyle name="40% - Énfasis5 15 4" xfId="1349"/>
    <cellStyle name="40% - Énfasis5 15 5" xfId="1350"/>
    <cellStyle name="40% - Énfasis5 15 6" xfId="1351"/>
    <cellStyle name="40% - Énfasis5 16" xfId="1352"/>
    <cellStyle name="40% - Énfasis5 16 2" xfId="1353"/>
    <cellStyle name="40% - Énfasis5 16 3" xfId="1354"/>
    <cellStyle name="40% - Énfasis5 16 4" xfId="1355"/>
    <cellStyle name="40% - Énfasis5 16 5" xfId="1356"/>
    <cellStyle name="40% - Énfasis5 16 6" xfId="1357"/>
    <cellStyle name="40% - Énfasis5 17" xfId="1358"/>
    <cellStyle name="40% - Énfasis5 17 2" xfId="1359"/>
    <cellStyle name="40% - Énfasis5 17 3" xfId="1360"/>
    <cellStyle name="40% - Énfasis5 17 4" xfId="1361"/>
    <cellStyle name="40% - Énfasis5 17 5" xfId="1362"/>
    <cellStyle name="40% - Énfasis5 17 6" xfId="1363"/>
    <cellStyle name="40% - Énfasis5 18" xfId="1364"/>
    <cellStyle name="40% - Énfasis5 18 2" xfId="1365"/>
    <cellStyle name="40% - Énfasis5 18 3" xfId="1366"/>
    <cellStyle name="40% - Énfasis5 18 4" xfId="1367"/>
    <cellStyle name="40% - Énfasis5 18 5" xfId="1368"/>
    <cellStyle name="40% - Énfasis5 18 6" xfId="1369"/>
    <cellStyle name="40% - Énfasis5 19" xfId="1370"/>
    <cellStyle name="40% - Énfasis5 19 2" xfId="1371"/>
    <cellStyle name="40% - Énfasis5 19 3" xfId="1372"/>
    <cellStyle name="40% - Énfasis5 19 4" xfId="1373"/>
    <cellStyle name="40% - Énfasis5 19 5" xfId="1374"/>
    <cellStyle name="40% - Énfasis5 19 6" xfId="1375"/>
    <cellStyle name="40% - Énfasis5 2" xfId="1376"/>
    <cellStyle name="40% - Énfasis5 2 2" xfId="1377"/>
    <cellStyle name="40% - Énfasis5 2 3" xfId="1378"/>
    <cellStyle name="40% - Énfasis5 2 4" xfId="1379"/>
    <cellStyle name="40% - Énfasis5 2 5" xfId="1380"/>
    <cellStyle name="40% - Énfasis5 2 6" xfId="1381"/>
    <cellStyle name="40% - Énfasis5 20" xfId="1382"/>
    <cellStyle name="40% - Énfasis5 20 2" xfId="1383"/>
    <cellStyle name="40% - Énfasis5 20 3" xfId="1384"/>
    <cellStyle name="40% - Énfasis5 20 4" xfId="1385"/>
    <cellStyle name="40% - Énfasis5 20 5" xfId="1386"/>
    <cellStyle name="40% - Énfasis5 20 6" xfId="1387"/>
    <cellStyle name="40% - Énfasis5 21" xfId="1388"/>
    <cellStyle name="40% - Énfasis5 21 2" xfId="1389"/>
    <cellStyle name="40% - Énfasis5 21 3" xfId="1390"/>
    <cellStyle name="40% - Énfasis5 21 4" xfId="1391"/>
    <cellStyle name="40% - Énfasis5 21 5" xfId="1392"/>
    <cellStyle name="40% - Énfasis5 21 6" xfId="1393"/>
    <cellStyle name="40% - Énfasis5 22" xfId="1394"/>
    <cellStyle name="40% - Énfasis5 22 2" xfId="1395"/>
    <cellStyle name="40% - Énfasis5 22 3" xfId="1396"/>
    <cellStyle name="40% - Énfasis5 22 4" xfId="1397"/>
    <cellStyle name="40% - Énfasis5 22 5" xfId="1398"/>
    <cellStyle name="40% - Énfasis5 22 6" xfId="1399"/>
    <cellStyle name="40% - Énfasis5 23" xfId="1400"/>
    <cellStyle name="40% - Énfasis5 24" xfId="1401"/>
    <cellStyle name="40% - Énfasis5 25" xfId="1402"/>
    <cellStyle name="40% - Énfasis5 26" xfId="1403"/>
    <cellStyle name="40% - Énfasis5 27" xfId="1404"/>
    <cellStyle name="40% - Énfasis5 3" xfId="1405"/>
    <cellStyle name="40% - Énfasis5 3 2" xfId="1406"/>
    <cellStyle name="40% - Énfasis5 3 3" xfId="1407"/>
    <cellStyle name="40% - Énfasis5 3 4" xfId="1408"/>
    <cellStyle name="40% - Énfasis5 3 5" xfId="1409"/>
    <cellStyle name="40% - Énfasis5 3 6" xfId="1410"/>
    <cellStyle name="40% - Énfasis5 4" xfId="1411"/>
    <cellStyle name="40% - Énfasis5 4 2" xfId="1412"/>
    <cellStyle name="40% - Énfasis5 4 3" xfId="1413"/>
    <cellStyle name="40% - Énfasis5 4 4" xfId="1414"/>
    <cellStyle name="40% - Énfasis5 4 5" xfId="1415"/>
    <cellStyle name="40% - Énfasis5 4 6" xfId="1416"/>
    <cellStyle name="40% - Énfasis5 5" xfId="1417"/>
    <cellStyle name="40% - Énfasis5 5 2" xfId="1418"/>
    <cellStyle name="40% - Énfasis5 5 3" xfId="1419"/>
    <cellStyle name="40% - Énfasis5 5 4" xfId="1420"/>
    <cellStyle name="40% - Énfasis5 5 5" xfId="1421"/>
    <cellStyle name="40% - Énfasis5 5 6" xfId="1422"/>
    <cellStyle name="40% - Énfasis5 6" xfId="1423"/>
    <cellStyle name="40% - Énfasis5 6 2" xfId="1424"/>
    <cellStyle name="40% - Énfasis5 6 3" xfId="1425"/>
    <cellStyle name="40% - Énfasis5 6 4" xfId="1426"/>
    <cellStyle name="40% - Énfasis5 6 5" xfId="1427"/>
    <cellStyle name="40% - Énfasis5 6 6" xfId="1428"/>
    <cellStyle name="40% - Énfasis5 7" xfId="1429"/>
    <cellStyle name="40% - Énfasis5 7 2" xfId="1430"/>
    <cellStyle name="40% - Énfasis5 7 3" xfId="1431"/>
    <cellStyle name="40% - Énfasis5 7 4" xfId="1432"/>
    <cellStyle name="40% - Énfasis5 7 5" xfId="1433"/>
    <cellStyle name="40% - Énfasis5 7 6" xfId="1434"/>
    <cellStyle name="40% - Énfasis5 8" xfId="1435"/>
    <cellStyle name="40% - Énfasis5 8 2" xfId="1436"/>
    <cellStyle name="40% - Énfasis5 8 3" xfId="1437"/>
    <cellStyle name="40% - Énfasis5 8 4" xfId="1438"/>
    <cellStyle name="40% - Énfasis5 8 5" xfId="1439"/>
    <cellStyle name="40% - Énfasis5 8 6" xfId="1440"/>
    <cellStyle name="40% - Énfasis5 9" xfId="1441"/>
    <cellStyle name="40% - Énfasis5 9 2" xfId="1442"/>
    <cellStyle name="40% - Énfasis5 9 3" xfId="1443"/>
    <cellStyle name="40% - Énfasis5 9 4" xfId="1444"/>
    <cellStyle name="40% - Énfasis5 9 5" xfId="1445"/>
    <cellStyle name="40% - Énfasis5 9 6" xfId="1446"/>
    <cellStyle name="40% - Énfasis6 10" xfId="1447"/>
    <cellStyle name="40% - Énfasis6 10 2" xfId="1448"/>
    <cellStyle name="40% - Énfasis6 10 3" xfId="1449"/>
    <cellStyle name="40% - Énfasis6 10 4" xfId="1450"/>
    <cellStyle name="40% - Énfasis6 10 5" xfId="1451"/>
    <cellStyle name="40% - Énfasis6 10 6" xfId="1452"/>
    <cellStyle name="40% - Énfasis6 11" xfId="1453"/>
    <cellStyle name="40% - Énfasis6 11 2" xfId="1454"/>
    <cellStyle name="40% - Énfasis6 11 3" xfId="1455"/>
    <cellStyle name="40% - Énfasis6 11 4" xfId="1456"/>
    <cellStyle name="40% - Énfasis6 11 5" xfId="1457"/>
    <cellStyle name="40% - Énfasis6 11 6" xfId="1458"/>
    <cellStyle name="40% - Énfasis6 12" xfId="1459"/>
    <cellStyle name="40% - Énfasis6 12 2" xfId="1460"/>
    <cellStyle name="40% - Énfasis6 12 3" xfId="1461"/>
    <cellStyle name="40% - Énfasis6 12 4" xfId="1462"/>
    <cellStyle name="40% - Énfasis6 12 5" xfId="1463"/>
    <cellStyle name="40% - Énfasis6 12 6" xfId="1464"/>
    <cellStyle name="40% - Énfasis6 13" xfId="1465"/>
    <cellStyle name="40% - Énfasis6 13 2" xfId="1466"/>
    <cellStyle name="40% - Énfasis6 13 3" xfId="1467"/>
    <cellStyle name="40% - Énfasis6 13 4" xfId="1468"/>
    <cellStyle name="40% - Énfasis6 13 5" xfId="1469"/>
    <cellStyle name="40% - Énfasis6 13 6" xfId="1470"/>
    <cellStyle name="40% - Énfasis6 14" xfId="1471"/>
    <cellStyle name="40% - Énfasis6 14 2" xfId="1472"/>
    <cellStyle name="40% - Énfasis6 14 3" xfId="1473"/>
    <cellStyle name="40% - Énfasis6 14 4" xfId="1474"/>
    <cellStyle name="40% - Énfasis6 14 5" xfId="1475"/>
    <cellStyle name="40% - Énfasis6 14 6" xfId="1476"/>
    <cellStyle name="40% - Énfasis6 15" xfId="1477"/>
    <cellStyle name="40% - Énfasis6 15 2" xfId="1478"/>
    <cellStyle name="40% - Énfasis6 15 3" xfId="1479"/>
    <cellStyle name="40% - Énfasis6 15 4" xfId="1480"/>
    <cellStyle name="40% - Énfasis6 15 5" xfId="1481"/>
    <cellStyle name="40% - Énfasis6 15 6" xfId="1482"/>
    <cellStyle name="40% - Énfasis6 16" xfId="1483"/>
    <cellStyle name="40% - Énfasis6 16 2" xfId="1484"/>
    <cellStyle name="40% - Énfasis6 16 3" xfId="1485"/>
    <cellStyle name="40% - Énfasis6 16 4" xfId="1486"/>
    <cellStyle name="40% - Énfasis6 16 5" xfId="1487"/>
    <cellStyle name="40% - Énfasis6 16 6" xfId="1488"/>
    <cellStyle name="40% - Énfasis6 17" xfId="1489"/>
    <cellStyle name="40% - Énfasis6 17 2" xfId="1490"/>
    <cellStyle name="40% - Énfasis6 17 3" xfId="1491"/>
    <cellStyle name="40% - Énfasis6 17 4" xfId="1492"/>
    <cellStyle name="40% - Énfasis6 17 5" xfId="1493"/>
    <cellStyle name="40% - Énfasis6 17 6" xfId="1494"/>
    <cellStyle name="40% - Énfasis6 18" xfId="1495"/>
    <cellStyle name="40% - Énfasis6 18 2" xfId="1496"/>
    <cellStyle name="40% - Énfasis6 18 3" xfId="1497"/>
    <cellStyle name="40% - Énfasis6 18 4" xfId="1498"/>
    <cellStyle name="40% - Énfasis6 18 5" xfId="1499"/>
    <cellStyle name="40% - Énfasis6 18 6" xfId="1500"/>
    <cellStyle name="40% - Énfasis6 19" xfId="1501"/>
    <cellStyle name="40% - Énfasis6 19 2" xfId="1502"/>
    <cellStyle name="40% - Énfasis6 19 3" xfId="1503"/>
    <cellStyle name="40% - Énfasis6 19 4" xfId="1504"/>
    <cellStyle name="40% - Énfasis6 19 5" xfId="1505"/>
    <cellStyle name="40% - Énfasis6 19 6" xfId="1506"/>
    <cellStyle name="40% - Énfasis6 2" xfId="1507"/>
    <cellStyle name="40% - Énfasis6 2 2" xfId="1508"/>
    <cellStyle name="40% - Énfasis6 2 3" xfId="1509"/>
    <cellStyle name="40% - Énfasis6 2 4" xfId="1510"/>
    <cellStyle name="40% - Énfasis6 2 5" xfId="1511"/>
    <cellStyle name="40% - Énfasis6 2 6" xfId="1512"/>
    <cellStyle name="40% - Énfasis6 20" xfId="1513"/>
    <cellStyle name="40% - Énfasis6 20 2" xfId="1514"/>
    <cellStyle name="40% - Énfasis6 20 3" xfId="1515"/>
    <cellStyle name="40% - Énfasis6 20 4" xfId="1516"/>
    <cellStyle name="40% - Énfasis6 20 5" xfId="1517"/>
    <cellStyle name="40% - Énfasis6 20 6" xfId="1518"/>
    <cellStyle name="40% - Énfasis6 21" xfId="1519"/>
    <cellStyle name="40% - Énfasis6 21 2" xfId="1520"/>
    <cellStyle name="40% - Énfasis6 21 3" xfId="1521"/>
    <cellStyle name="40% - Énfasis6 21 4" xfId="1522"/>
    <cellStyle name="40% - Énfasis6 21 5" xfId="1523"/>
    <cellStyle name="40% - Énfasis6 21 6" xfId="1524"/>
    <cellStyle name="40% - Énfasis6 22" xfId="1525"/>
    <cellStyle name="40% - Énfasis6 22 2" xfId="1526"/>
    <cellStyle name="40% - Énfasis6 22 3" xfId="1527"/>
    <cellStyle name="40% - Énfasis6 22 4" xfId="1528"/>
    <cellStyle name="40% - Énfasis6 22 5" xfId="1529"/>
    <cellStyle name="40% - Énfasis6 22 6" xfId="1530"/>
    <cellStyle name="40% - Énfasis6 23" xfId="1531"/>
    <cellStyle name="40% - Énfasis6 24" xfId="1532"/>
    <cellStyle name="40% - Énfasis6 25" xfId="1533"/>
    <cellStyle name="40% - Énfasis6 26" xfId="1534"/>
    <cellStyle name="40% - Énfasis6 27" xfId="1535"/>
    <cellStyle name="40% - Énfasis6 3" xfId="1536"/>
    <cellStyle name="40% - Énfasis6 3 2" xfId="1537"/>
    <cellStyle name="40% - Énfasis6 3 3" xfId="1538"/>
    <cellStyle name="40% - Énfasis6 3 4" xfId="1539"/>
    <cellStyle name="40% - Énfasis6 3 5" xfId="1540"/>
    <cellStyle name="40% - Énfasis6 3 6" xfId="1541"/>
    <cellStyle name="40% - Énfasis6 4" xfId="1542"/>
    <cellStyle name="40% - Énfasis6 4 2" xfId="1543"/>
    <cellStyle name="40% - Énfasis6 4 3" xfId="1544"/>
    <cellStyle name="40% - Énfasis6 4 4" xfId="1545"/>
    <cellStyle name="40% - Énfasis6 4 5" xfId="1546"/>
    <cellStyle name="40% - Énfasis6 4 6" xfId="1547"/>
    <cellStyle name="40% - Énfasis6 5" xfId="1548"/>
    <cellStyle name="40% - Énfasis6 5 2" xfId="1549"/>
    <cellStyle name="40% - Énfasis6 5 3" xfId="1550"/>
    <cellStyle name="40% - Énfasis6 5 4" xfId="1551"/>
    <cellStyle name="40% - Énfasis6 5 5" xfId="1552"/>
    <cellStyle name="40% - Énfasis6 5 6" xfId="1553"/>
    <cellStyle name="40% - Énfasis6 6" xfId="1554"/>
    <cellStyle name="40% - Énfasis6 6 2" xfId="1555"/>
    <cellStyle name="40% - Énfasis6 6 3" xfId="1556"/>
    <cellStyle name="40% - Énfasis6 6 4" xfId="1557"/>
    <cellStyle name="40% - Énfasis6 6 5" xfId="1558"/>
    <cellStyle name="40% - Énfasis6 6 6" xfId="1559"/>
    <cellStyle name="40% - Énfasis6 7" xfId="1560"/>
    <cellStyle name="40% - Énfasis6 7 2" xfId="1561"/>
    <cellStyle name="40% - Énfasis6 7 3" xfId="1562"/>
    <cellStyle name="40% - Énfasis6 7 4" xfId="1563"/>
    <cellStyle name="40% - Énfasis6 7 5" xfId="1564"/>
    <cellStyle name="40% - Énfasis6 7 6" xfId="1565"/>
    <cellStyle name="40% - Énfasis6 8" xfId="1566"/>
    <cellStyle name="40% - Énfasis6 8 2" xfId="1567"/>
    <cellStyle name="40% - Énfasis6 8 3" xfId="1568"/>
    <cellStyle name="40% - Énfasis6 8 4" xfId="1569"/>
    <cellStyle name="40% - Énfasis6 8 5" xfId="1570"/>
    <cellStyle name="40% - Énfasis6 8 6" xfId="1571"/>
    <cellStyle name="40% - Énfasis6 9" xfId="1572"/>
    <cellStyle name="40% - Énfasis6 9 2" xfId="1573"/>
    <cellStyle name="40% - Énfasis6 9 3" xfId="1574"/>
    <cellStyle name="40% - Énfasis6 9 4" xfId="1575"/>
    <cellStyle name="40% - Énfasis6 9 5" xfId="1576"/>
    <cellStyle name="40% - Énfasis6 9 6" xfId="1577"/>
    <cellStyle name="Millares" xfId="1" builtinId="3"/>
    <cellStyle name="Millares 2" xfId="5"/>
    <cellStyle name="Moneda" xfId="2" builtinId="4"/>
    <cellStyle name="Moneda 3" xfId="1578"/>
    <cellStyle name="Normal" xfId="0" builtinId="0"/>
    <cellStyle name="Normal 15" xfId="1579"/>
    <cellStyle name="Normal 15 2" xfId="1580"/>
    <cellStyle name="Normal 15 3" xfId="1581"/>
    <cellStyle name="Normal 15 4" xfId="1582"/>
    <cellStyle name="Normal 15 5" xfId="1583"/>
    <cellStyle name="Normal 15 6" xfId="1584"/>
    <cellStyle name="Normal 2" xfId="4"/>
    <cellStyle name="Normal 3" xfId="1585"/>
    <cellStyle name="Normal 4" xfId="3"/>
    <cellStyle name="Normal 4 2" xfId="1586"/>
    <cellStyle name="Normal 4 3" xfId="1587"/>
    <cellStyle name="Normal 4 4" xfId="1588"/>
    <cellStyle name="Normal 4 5" xfId="1589"/>
    <cellStyle name="Normal 4 6" xfId="1590"/>
    <cellStyle name="Notas 10" xfId="1591"/>
    <cellStyle name="Notas 10 2" xfId="1592"/>
    <cellStyle name="Notas 10 3" xfId="1593"/>
    <cellStyle name="Notas 10 4" xfId="1594"/>
    <cellStyle name="Notas 10 5" xfId="1595"/>
    <cellStyle name="Notas 10 6" xfId="1596"/>
    <cellStyle name="Notas 100" xfId="1597"/>
    <cellStyle name="Notas 101" xfId="1598"/>
    <cellStyle name="Notas 102" xfId="1599"/>
    <cellStyle name="Notas 103" xfId="1600"/>
    <cellStyle name="Notas 104" xfId="1601"/>
    <cellStyle name="Notas 105" xfId="1602"/>
    <cellStyle name="Notas 106" xfId="1603"/>
    <cellStyle name="Notas 107" xfId="1604"/>
    <cellStyle name="Notas 108" xfId="1605"/>
    <cellStyle name="Notas 109" xfId="1606"/>
    <cellStyle name="Notas 11" xfId="1607"/>
    <cellStyle name="Notas 11 2" xfId="1608"/>
    <cellStyle name="Notas 11 3" xfId="1609"/>
    <cellStyle name="Notas 11 4" xfId="1610"/>
    <cellStyle name="Notas 11 5" xfId="1611"/>
    <cellStyle name="Notas 11 6" xfId="1612"/>
    <cellStyle name="Notas 110" xfId="1613"/>
    <cellStyle name="Notas 111" xfId="1614"/>
    <cellStyle name="Notas 12" xfId="1615"/>
    <cellStyle name="Notas 12 2" xfId="1616"/>
    <cellStyle name="Notas 12 3" xfId="1617"/>
    <cellStyle name="Notas 12 4" xfId="1618"/>
    <cellStyle name="Notas 12 5" xfId="1619"/>
    <cellStyle name="Notas 12 6" xfId="1620"/>
    <cellStyle name="Notas 13" xfId="1621"/>
    <cellStyle name="Notas 13 2" xfId="1622"/>
    <cellStyle name="Notas 13 3" xfId="1623"/>
    <cellStyle name="Notas 13 4" xfId="1624"/>
    <cellStyle name="Notas 13 5" xfId="1625"/>
    <cellStyle name="Notas 13 6" xfId="1626"/>
    <cellStyle name="Notas 14" xfId="1627"/>
    <cellStyle name="Notas 14 2" xfId="1628"/>
    <cellStyle name="Notas 14 3" xfId="1629"/>
    <cellStyle name="Notas 14 4" xfId="1630"/>
    <cellStyle name="Notas 14 5" xfId="1631"/>
    <cellStyle name="Notas 14 6" xfId="1632"/>
    <cellStyle name="Notas 15" xfId="1633"/>
    <cellStyle name="Notas 15 2" xfId="1634"/>
    <cellStyle name="Notas 15 3" xfId="1635"/>
    <cellStyle name="Notas 15 4" xfId="1636"/>
    <cellStyle name="Notas 15 5" xfId="1637"/>
    <cellStyle name="Notas 15 6" xfId="1638"/>
    <cellStyle name="Notas 16" xfId="1639"/>
    <cellStyle name="Notas 16 2" xfId="1640"/>
    <cellStyle name="Notas 16 3" xfId="1641"/>
    <cellStyle name="Notas 16 4" xfId="1642"/>
    <cellStyle name="Notas 16 5" xfId="1643"/>
    <cellStyle name="Notas 16 6" xfId="1644"/>
    <cellStyle name="Notas 17" xfId="1645"/>
    <cellStyle name="Notas 17 2" xfId="1646"/>
    <cellStyle name="Notas 17 3" xfId="1647"/>
    <cellStyle name="Notas 17 4" xfId="1648"/>
    <cellStyle name="Notas 17 5" xfId="1649"/>
    <cellStyle name="Notas 17 6" xfId="1650"/>
    <cellStyle name="Notas 18" xfId="1651"/>
    <cellStyle name="Notas 18 2" xfId="1652"/>
    <cellStyle name="Notas 18 3" xfId="1653"/>
    <cellStyle name="Notas 18 4" xfId="1654"/>
    <cellStyle name="Notas 18 5" xfId="1655"/>
    <cellStyle name="Notas 18 6" xfId="1656"/>
    <cellStyle name="Notas 19" xfId="1657"/>
    <cellStyle name="Notas 19 2" xfId="1658"/>
    <cellStyle name="Notas 19 3" xfId="1659"/>
    <cellStyle name="Notas 19 4" xfId="1660"/>
    <cellStyle name="Notas 19 5" xfId="1661"/>
    <cellStyle name="Notas 19 6" xfId="1662"/>
    <cellStyle name="Notas 2" xfId="1663"/>
    <cellStyle name="Notas 2 2" xfId="1664"/>
    <cellStyle name="Notas 2 3" xfId="1665"/>
    <cellStyle name="Notas 2 4" xfId="1666"/>
    <cellStyle name="Notas 2 5" xfId="1667"/>
    <cellStyle name="Notas 2 6" xfId="1668"/>
    <cellStyle name="Notas 20" xfId="1669"/>
    <cellStyle name="Notas 20 2" xfId="1670"/>
    <cellStyle name="Notas 20 3" xfId="1671"/>
    <cellStyle name="Notas 20 4" xfId="1672"/>
    <cellStyle name="Notas 20 5" xfId="1673"/>
    <cellStyle name="Notas 20 6" xfId="1674"/>
    <cellStyle name="Notas 21" xfId="1675"/>
    <cellStyle name="Notas 21 2" xfId="1676"/>
    <cellStyle name="Notas 21 3" xfId="1677"/>
    <cellStyle name="Notas 21 4" xfId="1678"/>
    <cellStyle name="Notas 21 5" xfId="1679"/>
    <cellStyle name="Notas 21 6" xfId="1680"/>
    <cellStyle name="Notas 22" xfId="1681"/>
    <cellStyle name="Notas 22 2" xfId="1682"/>
    <cellStyle name="Notas 22 3" xfId="1683"/>
    <cellStyle name="Notas 22 4" xfId="1684"/>
    <cellStyle name="Notas 22 5" xfId="1685"/>
    <cellStyle name="Notas 22 6" xfId="1686"/>
    <cellStyle name="Notas 23" xfId="1687"/>
    <cellStyle name="Notas 23 2" xfId="1688"/>
    <cellStyle name="Notas 23 3" xfId="1689"/>
    <cellStyle name="Notas 23 4" xfId="1690"/>
    <cellStyle name="Notas 23 5" xfId="1691"/>
    <cellStyle name="Notas 23 6" xfId="1692"/>
    <cellStyle name="Notas 24" xfId="1693"/>
    <cellStyle name="Notas 24 2" xfId="1694"/>
    <cellStyle name="Notas 24 3" xfId="1695"/>
    <cellStyle name="Notas 24 4" xfId="1696"/>
    <cellStyle name="Notas 24 5" xfId="1697"/>
    <cellStyle name="Notas 24 6" xfId="1698"/>
    <cellStyle name="Notas 25" xfId="1699"/>
    <cellStyle name="Notas 25 2" xfId="1700"/>
    <cellStyle name="Notas 25 3" xfId="1701"/>
    <cellStyle name="Notas 25 4" xfId="1702"/>
    <cellStyle name="Notas 25 5" xfId="1703"/>
    <cellStyle name="Notas 25 6" xfId="1704"/>
    <cellStyle name="Notas 26" xfId="1705"/>
    <cellStyle name="Notas 26 2" xfId="1706"/>
    <cellStyle name="Notas 26 3" xfId="1707"/>
    <cellStyle name="Notas 26 4" xfId="1708"/>
    <cellStyle name="Notas 26 5" xfId="1709"/>
    <cellStyle name="Notas 26 6" xfId="1710"/>
    <cellStyle name="Notas 27" xfId="1711"/>
    <cellStyle name="Notas 27 2" xfId="1712"/>
    <cellStyle name="Notas 27 3" xfId="1713"/>
    <cellStyle name="Notas 27 4" xfId="1714"/>
    <cellStyle name="Notas 27 5" xfId="1715"/>
    <cellStyle name="Notas 27 6" xfId="1716"/>
    <cellStyle name="Notas 28" xfId="1717"/>
    <cellStyle name="Notas 28 2" xfId="1718"/>
    <cellStyle name="Notas 28 3" xfId="1719"/>
    <cellStyle name="Notas 28 4" xfId="1720"/>
    <cellStyle name="Notas 28 5" xfId="1721"/>
    <cellStyle name="Notas 28 6" xfId="1722"/>
    <cellStyle name="Notas 29" xfId="1723"/>
    <cellStyle name="Notas 29 2" xfId="1724"/>
    <cellStyle name="Notas 29 3" xfId="1725"/>
    <cellStyle name="Notas 29 4" xfId="1726"/>
    <cellStyle name="Notas 29 5" xfId="1727"/>
    <cellStyle name="Notas 29 6" xfId="1728"/>
    <cellStyle name="Notas 3" xfId="1729"/>
    <cellStyle name="Notas 3 2" xfId="1730"/>
    <cellStyle name="Notas 3 3" xfId="1731"/>
    <cellStyle name="Notas 3 4" xfId="1732"/>
    <cellStyle name="Notas 3 5" xfId="1733"/>
    <cellStyle name="Notas 3 6" xfId="1734"/>
    <cellStyle name="Notas 30" xfId="1735"/>
    <cellStyle name="Notas 30 2" xfId="1736"/>
    <cellStyle name="Notas 30 3" xfId="1737"/>
    <cellStyle name="Notas 30 4" xfId="1738"/>
    <cellStyle name="Notas 30 5" xfId="1739"/>
    <cellStyle name="Notas 30 6" xfId="1740"/>
    <cellStyle name="Notas 31" xfId="1741"/>
    <cellStyle name="Notas 31 2" xfId="1742"/>
    <cellStyle name="Notas 31 3" xfId="1743"/>
    <cellStyle name="Notas 31 4" xfId="1744"/>
    <cellStyle name="Notas 31 5" xfId="1745"/>
    <cellStyle name="Notas 31 6" xfId="1746"/>
    <cellStyle name="Notas 32" xfId="1747"/>
    <cellStyle name="Notas 32 2" xfId="1748"/>
    <cellStyle name="Notas 32 3" xfId="1749"/>
    <cellStyle name="Notas 32 4" xfId="1750"/>
    <cellStyle name="Notas 32 5" xfId="1751"/>
    <cellStyle name="Notas 32 6" xfId="1752"/>
    <cellStyle name="Notas 33" xfId="1753"/>
    <cellStyle name="Notas 33 2" xfId="1754"/>
    <cellStyle name="Notas 33 3" xfId="1755"/>
    <cellStyle name="Notas 33 4" xfId="1756"/>
    <cellStyle name="Notas 33 5" xfId="1757"/>
    <cellStyle name="Notas 33 6" xfId="1758"/>
    <cellStyle name="Notas 34" xfId="1759"/>
    <cellStyle name="Notas 34 2" xfId="1760"/>
    <cellStyle name="Notas 34 3" xfId="1761"/>
    <cellStyle name="Notas 34 4" xfId="1762"/>
    <cellStyle name="Notas 34 5" xfId="1763"/>
    <cellStyle name="Notas 34 6" xfId="1764"/>
    <cellStyle name="Notas 35" xfId="1765"/>
    <cellStyle name="Notas 35 2" xfId="1766"/>
    <cellStyle name="Notas 35 3" xfId="1767"/>
    <cellStyle name="Notas 35 4" xfId="1768"/>
    <cellStyle name="Notas 35 5" xfId="1769"/>
    <cellStyle name="Notas 35 6" xfId="1770"/>
    <cellStyle name="Notas 36" xfId="1771"/>
    <cellStyle name="Notas 36 2" xfId="1772"/>
    <cellStyle name="Notas 36 3" xfId="1773"/>
    <cellStyle name="Notas 36 4" xfId="1774"/>
    <cellStyle name="Notas 36 5" xfId="1775"/>
    <cellStyle name="Notas 36 6" xfId="1776"/>
    <cellStyle name="Notas 37" xfId="1777"/>
    <cellStyle name="Notas 37 2" xfId="1778"/>
    <cellStyle name="Notas 37 3" xfId="1779"/>
    <cellStyle name="Notas 37 4" xfId="1780"/>
    <cellStyle name="Notas 37 5" xfId="1781"/>
    <cellStyle name="Notas 37 6" xfId="1782"/>
    <cellStyle name="Notas 38" xfId="1783"/>
    <cellStyle name="Notas 38 2" xfId="1784"/>
    <cellStyle name="Notas 38 3" xfId="1785"/>
    <cellStyle name="Notas 38 4" xfId="1786"/>
    <cellStyle name="Notas 38 5" xfId="1787"/>
    <cellStyle name="Notas 38 6" xfId="1788"/>
    <cellStyle name="Notas 39" xfId="1789"/>
    <cellStyle name="Notas 39 2" xfId="1790"/>
    <cellStyle name="Notas 39 3" xfId="1791"/>
    <cellStyle name="Notas 39 4" xfId="1792"/>
    <cellStyle name="Notas 39 5" xfId="1793"/>
    <cellStyle name="Notas 39 6" xfId="1794"/>
    <cellStyle name="Notas 4" xfId="1795"/>
    <cellStyle name="Notas 4 2" xfId="1796"/>
    <cellStyle name="Notas 4 3" xfId="1797"/>
    <cellStyle name="Notas 4 4" xfId="1798"/>
    <cellStyle name="Notas 4 5" xfId="1799"/>
    <cellStyle name="Notas 4 6" xfId="1800"/>
    <cellStyle name="Notas 40" xfId="1801"/>
    <cellStyle name="Notas 40 2" xfId="1802"/>
    <cellStyle name="Notas 40 3" xfId="1803"/>
    <cellStyle name="Notas 40 4" xfId="1804"/>
    <cellStyle name="Notas 40 5" xfId="1805"/>
    <cellStyle name="Notas 40 6" xfId="1806"/>
    <cellStyle name="Notas 41" xfId="1807"/>
    <cellStyle name="Notas 41 2" xfId="1808"/>
    <cellStyle name="Notas 41 3" xfId="1809"/>
    <cellStyle name="Notas 41 4" xfId="1810"/>
    <cellStyle name="Notas 41 5" xfId="1811"/>
    <cellStyle name="Notas 41 6" xfId="1812"/>
    <cellStyle name="Notas 42" xfId="1813"/>
    <cellStyle name="Notas 42 2" xfId="1814"/>
    <cellStyle name="Notas 42 3" xfId="1815"/>
    <cellStyle name="Notas 42 4" xfId="1816"/>
    <cellStyle name="Notas 42 5" xfId="1817"/>
    <cellStyle name="Notas 42 6" xfId="1818"/>
    <cellStyle name="Notas 43" xfId="1819"/>
    <cellStyle name="Notas 43 2" xfId="1820"/>
    <cellStyle name="Notas 43 3" xfId="1821"/>
    <cellStyle name="Notas 43 4" xfId="1822"/>
    <cellStyle name="Notas 43 5" xfId="1823"/>
    <cellStyle name="Notas 43 6" xfId="1824"/>
    <cellStyle name="Notas 44" xfId="1825"/>
    <cellStyle name="Notas 44 2" xfId="1826"/>
    <cellStyle name="Notas 44 3" xfId="1827"/>
    <cellStyle name="Notas 44 4" xfId="1828"/>
    <cellStyle name="Notas 44 5" xfId="1829"/>
    <cellStyle name="Notas 44 6" xfId="1830"/>
    <cellStyle name="Notas 45" xfId="1831"/>
    <cellStyle name="Notas 45 2" xfId="1832"/>
    <cellStyle name="Notas 45 3" xfId="1833"/>
    <cellStyle name="Notas 45 4" xfId="1834"/>
    <cellStyle name="Notas 45 5" xfId="1835"/>
    <cellStyle name="Notas 45 6" xfId="1836"/>
    <cellStyle name="Notas 46" xfId="1837"/>
    <cellStyle name="Notas 47" xfId="1838"/>
    <cellStyle name="Notas 48" xfId="1839"/>
    <cellStyle name="Notas 49" xfId="1840"/>
    <cellStyle name="Notas 5" xfId="1841"/>
    <cellStyle name="Notas 5 2" xfId="1842"/>
    <cellStyle name="Notas 5 3" xfId="1843"/>
    <cellStyle name="Notas 5 4" xfId="1844"/>
    <cellStyle name="Notas 5 5" xfId="1845"/>
    <cellStyle name="Notas 5 6" xfId="1846"/>
    <cellStyle name="Notas 50" xfId="1847"/>
    <cellStyle name="Notas 51" xfId="1848"/>
    <cellStyle name="Notas 52" xfId="1849"/>
    <cellStyle name="Notas 53" xfId="1850"/>
    <cellStyle name="Notas 54" xfId="1851"/>
    <cellStyle name="Notas 55" xfId="1852"/>
    <cellStyle name="Notas 56" xfId="1853"/>
    <cellStyle name="Notas 57" xfId="1854"/>
    <cellStyle name="Notas 58" xfId="1855"/>
    <cellStyle name="Notas 59" xfId="1856"/>
    <cellStyle name="Notas 6" xfId="1857"/>
    <cellStyle name="Notas 6 2" xfId="1858"/>
    <cellStyle name="Notas 6 3" xfId="1859"/>
    <cellStyle name="Notas 6 4" xfId="1860"/>
    <cellStyle name="Notas 6 5" xfId="1861"/>
    <cellStyle name="Notas 6 6" xfId="1862"/>
    <cellStyle name="Notas 60" xfId="1863"/>
    <cellStyle name="Notas 61" xfId="1864"/>
    <cellStyle name="Notas 62" xfId="1865"/>
    <cellStyle name="Notas 63" xfId="1866"/>
    <cellStyle name="Notas 64" xfId="1867"/>
    <cellStyle name="Notas 65" xfId="1868"/>
    <cellStyle name="Notas 66" xfId="1869"/>
    <cellStyle name="Notas 67" xfId="1870"/>
    <cellStyle name="Notas 68" xfId="1871"/>
    <cellStyle name="Notas 69" xfId="1872"/>
    <cellStyle name="Notas 7" xfId="1873"/>
    <cellStyle name="Notas 7 2" xfId="1874"/>
    <cellStyle name="Notas 7 3" xfId="1875"/>
    <cellStyle name="Notas 7 4" xfId="1876"/>
    <cellStyle name="Notas 7 5" xfId="1877"/>
    <cellStyle name="Notas 7 6" xfId="1878"/>
    <cellStyle name="Notas 70" xfId="1879"/>
    <cellStyle name="Notas 71" xfId="1880"/>
    <cellStyle name="Notas 72" xfId="1881"/>
    <cellStyle name="Notas 73" xfId="1882"/>
    <cellStyle name="Notas 74" xfId="1883"/>
    <cellStyle name="Notas 75" xfId="1884"/>
    <cellStyle name="Notas 76" xfId="1885"/>
    <cellStyle name="Notas 77" xfId="1886"/>
    <cellStyle name="Notas 78" xfId="1887"/>
    <cellStyle name="Notas 79" xfId="1888"/>
    <cellStyle name="Notas 8" xfId="1889"/>
    <cellStyle name="Notas 8 2" xfId="1890"/>
    <cellStyle name="Notas 8 3" xfId="1891"/>
    <cellStyle name="Notas 8 4" xfId="1892"/>
    <cellStyle name="Notas 8 5" xfId="1893"/>
    <cellStyle name="Notas 8 6" xfId="1894"/>
    <cellStyle name="Notas 80" xfId="1895"/>
    <cellStyle name="Notas 81" xfId="1896"/>
    <cellStyle name="Notas 82" xfId="1897"/>
    <cellStyle name="Notas 83" xfId="1898"/>
    <cellStyle name="Notas 84" xfId="1899"/>
    <cellStyle name="Notas 85" xfId="1900"/>
    <cellStyle name="Notas 86" xfId="1901"/>
    <cellStyle name="Notas 87" xfId="1902"/>
    <cellStyle name="Notas 88" xfId="1903"/>
    <cellStyle name="Notas 89" xfId="1904"/>
    <cellStyle name="Notas 9" xfId="1905"/>
    <cellStyle name="Notas 9 2" xfId="1906"/>
    <cellStyle name="Notas 9 3" xfId="1907"/>
    <cellStyle name="Notas 9 4" xfId="1908"/>
    <cellStyle name="Notas 9 5" xfId="1909"/>
    <cellStyle name="Notas 9 6" xfId="1910"/>
    <cellStyle name="Notas 90" xfId="1911"/>
    <cellStyle name="Notas 91" xfId="1912"/>
    <cellStyle name="Notas 92" xfId="1913"/>
    <cellStyle name="Notas 93" xfId="1914"/>
    <cellStyle name="Notas 94" xfId="1915"/>
    <cellStyle name="Notas 95" xfId="1916"/>
    <cellStyle name="Notas 96" xfId="1917"/>
    <cellStyle name="Notas 97" xfId="1918"/>
    <cellStyle name="Notas 98" xfId="1919"/>
    <cellStyle name="Notas 99" xfId="19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419149</xdr:colOff>
      <xdr:row>1</xdr:row>
      <xdr:rowOff>47625</xdr:rowOff>
    </xdr:from>
    <xdr:to>
      <xdr:col>7</xdr:col>
      <xdr:colOff>591694</xdr:colOff>
      <xdr:row>3</xdr:row>
      <xdr:rowOff>22425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99" y="27622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1</xdr:row>
      <xdr:rowOff>114300</xdr:rowOff>
    </xdr:from>
    <xdr:to>
      <xdr:col>3</xdr:col>
      <xdr:colOff>685272</xdr:colOff>
      <xdr:row>3</xdr:row>
      <xdr:rowOff>53100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3429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549</xdr:row>
      <xdr:rowOff>19049</xdr:rowOff>
    </xdr:from>
    <xdr:to>
      <xdr:col>3</xdr:col>
      <xdr:colOff>1047751</xdr:colOff>
      <xdr:row>552</xdr:row>
      <xdr:rowOff>152399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238125" y="94745174"/>
          <a:ext cx="2562226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3</xdr:col>
      <xdr:colOff>2266950</xdr:colOff>
      <xdr:row>548</xdr:row>
      <xdr:rowOff>152399</xdr:rowOff>
    </xdr:from>
    <xdr:ext cx="3047999" cy="752475"/>
    <xdr:sp macro="" textlink="">
      <xdr:nvSpPr>
        <xdr:cNvPr id="5" name="4 CuadroTexto"/>
        <xdr:cNvSpPr txBox="1"/>
      </xdr:nvSpPr>
      <xdr:spPr>
        <a:xfrm>
          <a:off x="4019550" y="94716599"/>
          <a:ext cx="3047999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5</xdr:col>
      <xdr:colOff>1724025</xdr:colOff>
      <xdr:row>548</xdr:row>
      <xdr:rowOff>152400</xdr:rowOff>
    </xdr:from>
    <xdr:ext cx="2428875" cy="704850"/>
    <xdr:sp macro="" textlink="">
      <xdr:nvSpPr>
        <xdr:cNvPr id="6" name="5 CuadroTexto"/>
        <xdr:cNvSpPr txBox="1"/>
      </xdr:nvSpPr>
      <xdr:spPr>
        <a:xfrm>
          <a:off x="7839075" y="94716600"/>
          <a:ext cx="2428875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H547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2.75"/>
  <cols>
    <col min="1" max="1" width="3.7109375" style="2" customWidth="1"/>
    <col min="2" max="2" width="11.140625" style="2" customWidth="1"/>
    <col min="3" max="3" width="11.42578125" style="94"/>
    <col min="4" max="4" width="36" style="2" customWidth="1"/>
    <col min="5" max="5" width="29.42578125" style="2" customWidth="1"/>
    <col min="6" max="6" width="34.85546875" style="2" bestFit="1" customWidth="1"/>
    <col min="7" max="7" width="18.42578125" style="2" customWidth="1"/>
    <col min="8" max="8" width="14" style="2" customWidth="1"/>
    <col min="9" max="258" width="11.42578125" style="2"/>
    <col min="259" max="259" width="15.85546875" style="2" customWidth="1"/>
    <col min="260" max="260" width="11.42578125" style="2"/>
    <col min="261" max="261" width="36" style="2" customWidth="1"/>
    <col min="262" max="262" width="25.28515625" style="2" customWidth="1"/>
    <col min="263" max="263" width="13.28515625" style="2" customWidth="1"/>
    <col min="264" max="264" width="13.85546875" style="2" customWidth="1"/>
    <col min="265" max="514" width="11.42578125" style="2"/>
    <col min="515" max="515" width="15.85546875" style="2" customWidth="1"/>
    <col min="516" max="516" width="11.42578125" style="2"/>
    <col min="517" max="517" width="36" style="2" customWidth="1"/>
    <col min="518" max="518" width="25.28515625" style="2" customWidth="1"/>
    <col min="519" max="519" width="13.28515625" style="2" customWidth="1"/>
    <col min="520" max="520" width="13.85546875" style="2" customWidth="1"/>
    <col min="521" max="770" width="11.42578125" style="2"/>
    <col min="771" max="771" width="15.85546875" style="2" customWidth="1"/>
    <col min="772" max="772" width="11.42578125" style="2"/>
    <col min="773" max="773" width="36" style="2" customWidth="1"/>
    <col min="774" max="774" width="25.28515625" style="2" customWidth="1"/>
    <col min="775" max="775" width="13.28515625" style="2" customWidth="1"/>
    <col min="776" max="776" width="13.85546875" style="2" customWidth="1"/>
    <col min="777" max="1026" width="11.42578125" style="2"/>
    <col min="1027" max="1027" width="15.85546875" style="2" customWidth="1"/>
    <col min="1028" max="1028" width="11.42578125" style="2"/>
    <col min="1029" max="1029" width="36" style="2" customWidth="1"/>
    <col min="1030" max="1030" width="25.28515625" style="2" customWidth="1"/>
    <col min="1031" max="1031" width="13.28515625" style="2" customWidth="1"/>
    <col min="1032" max="1032" width="13.85546875" style="2" customWidth="1"/>
    <col min="1033" max="1282" width="11.42578125" style="2"/>
    <col min="1283" max="1283" width="15.85546875" style="2" customWidth="1"/>
    <col min="1284" max="1284" width="11.42578125" style="2"/>
    <col min="1285" max="1285" width="36" style="2" customWidth="1"/>
    <col min="1286" max="1286" width="25.28515625" style="2" customWidth="1"/>
    <col min="1287" max="1287" width="13.28515625" style="2" customWidth="1"/>
    <col min="1288" max="1288" width="13.85546875" style="2" customWidth="1"/>
    <col min="1289" max="1538" width="11.42578125" style="2"/>
    <col min="1539" max="1539" width="15.85546875" style="2" customWidth="1"/>
    <col min="1540" max="1540" width="11.42578125" style="2"/>
    <col min="1541" max="1541" width="36" style="2" customWidth="1"/>
    <col min="1542" max="1542" width="25.28515625" style="2" customWidth="1"/>
    <col min="1543" max="1543" width="13.28515625" style="2" customWidth="1"/>
    <col min="1544" max="1544" width="13.85546875" style="2" customWidth="1"/>
    <col min="1545" max="1794" width="11.42578125" style="2"/>
    <col min="1795" max="1795" width="15.85546875" style="2" customWidth="1"/>
    <col min="1796" max="1796" width="11.42578125" style="2"/>
    <col min="1797" max="1797" width="36" style="2" customWidth="1"/>
    <col min="1798" max="1798" width="25.28515625" style="2" customWidth="1"/>
    <col min="1799" max="1799" width="13.28515625" style="2" customWidth="1"/>
    <col min="1800" max="1800" width="13.85546875" style="2" customWidth="1"/>
    <col min="1801" max="2050" width="11.42578125" style="2"/>
    <col min="2051" max="2051" width="15.85546875" style="2" customWidth="1"/>
    <col min="2052" max="2052" width="11.42578125" style="2"/>
    <col min="2053" max="2053" width="36" style="2" customWidth="1"/>
    <col min="2054" max="2054" width="25.28515625" style="2" customWidth="1"/>
    <col min="2055" max="2055" width="13.28515625" style="2" customWidth="1"/>
    <col min="2056" max="2056" width="13.85546875" style="2" customWidth="1"/>
    <col min="2057" max="2306" width="11.42578125" style="2"/>
    <col min="2307" max="2307" width="15.85546875" style="2" customWidth="1"/>
    <col min="2308" max="2308" width="11.42578125" style="2"/>
    <col min="2309" max="2309" width="36" style="2" customWidth="1"/>
    <col min="2310" max="2310" width="25.28515625" style="2" customWidth="1"/>
    <col min="2311" max="2311" width="13.28515625" style="2" customWidth="1"/>
    <col min="2312" max="2312" width="13.85546875" style="2" customWidth="1"/>
    <col min="2313" max="2562" width="11.42578125" style="2"/>
    <col min="2563" max="2563" width="15.85546875" style="2" customWidth="1"/>
    <col min="2564" max="2564" width="11.42578125" style="2"/>
    <col min="2565" max="2565" width="36" style="2" customWidth="1"/>
    <col min="2566" max="2566" width="25.28515625" style="2" customWidth="1"/>
    <col min="2567" max="2567" width="13.28515625" style="2" customWidth="1"/>
    <col min="2568" max="2568" width="13.85546875" style="2" customWidth="1"/>
    <col min="2569" max="2818" width="11.42578125" style="2"/>
    <col min="2819" max="2819" width="15.85546875" style="2" customWidth="1"/>
    <col min="2820" max="2820" width="11.42578125" style="2"/>
    <col min="2821" max="2821" width="36" style="2" customWidth="1"/>
    <col min="2822" max="2822" width="25.28515625" style="2" customWidth="1"/>
    <col min="2823" max="2823" width="13.28515625" style="2" customWidth="1"/>
    <col min="2824" max="2824" width="13.85546875" style="2" customWidth="1"/>
    <col min="2825" max="3074" width="11.42578125" style="2"/>
    <col min="3075" max="3075" width="15.85546875" style="2" customWidth="1"/>
    <col min="3076" max="3076" width="11.42578125" style="2"/>
    <col min="3077" max="3077" width="36" style="2" customWidth="1"/>
    <col min="3078" max="3078" width="25.28515625" style="2" customWidth="1"/>
    <col min="3079" max="3079" width="13.28515625" style="2" customWidth="1"/>
    <col min="3080" max="3080" width="13.85546875" style="2" customWidth="1"/>
    <col min="3081" max="3330" width="11.42578125" style="2"/>
    <col min="3331" max="3331" width="15.85546875" style="2" customWidth="1"/>
    <col min="3332" max="3332" width="11.42578125" style="2"/>
    <col min="3333" max="3333" width="36" style="2" customWidth="1"/>
    <col min="3334" max="3334" width="25.28515625" style="2" customWidth="1"/>
    <col min="3335" max="3335" width="13.28515625" style="2" customWidth="1"/>
    <col min="3336" max="3336" width="13.85546875" style="2" customWidth="1"/>
    <col min="3337" max="3586" width="11.42578125" style="2"/>
    <col min="3587" max="3587" width="15.85546875" style="2" customWidth="1"/>
    <col min="3588" max="3588" width="11.42578125" style="2"/>
    <col min="3589" max="3589" width="36" style="2" customWidth="1"/>
    <col min="3590" max="3590" width="25.28515625" style="2" customWidth="1"/>
    <col min="3591" max="3591" width="13.28515625" style="2" customWidth="1"/>
    <col min="3592" max="3592" width="13.85546875" style="2" customWidth="1"/>
    <col min="3593" max="3842" width="11.42578125" style="2"/>
    <col min="3843" max="3843" width="15.85546875" style="2" customWidth="1"/>
    <col min="3844" max="3844" width="11.42578125" style="2"/>
    <col min="3845" max="3845" width="36" style="2" customWidth="1"/>
    <col min="3846" max="3846" width="25.28515625" style="2" customWidth="1"/>
    <col min="3847" max="3847" width="13.28515625" style="2" customWidth="1"/>
    <col min="3848" max="3848" width="13.85546875" style="2" customWidth="1"/>
    <col min="3849" max="4098" width="11.42578125" style="2"/>
    <col min="4099" max="4099" width="15.85546875" style="2" customWidth="1"/>
    <col min="4100" max="4100" width="11.42578125" style="2"/>
    <col min="4101" max="4101" width="36" style="2" customWidth="1"/>
    <col min="4102" max="4102" width="25.28515625" style="2" customWidth="1"/>
    <col min="4103" max="4103" width="13.28515625" style="2" customWidth="1"/>
    <col min="4104" max="4104" width="13.85546875" style="2" customWidth="1"/>
    <col min="4105" max="4354" width="11.42578125" style="2"/>
    <col min="4355" max="4355" width="15.85546875" style="2" customWidth="1"/>
    <col min="4356" max="4356" width="11.42578125" style="2"/>
    <col min="4357" max="4357" width="36" style="2" customWidth="1"/>
    <col min="4358" max="4358" width="25.28515625" style="2" customWidth="1"/>
    <col min="4359" max="4359" width="13.28515625" style="2" customWidth="1"/>
    <col min="4360" max="4360" width="13.85546875" style="2" customWidth="1"/>
    <col min="4361" max="4610" width="11.42578125" style="2"/>
    <col min="4611" max="4611" width="15.85546875" style="2" customWidth="1"/>
    <col min="4612" max="4612" width="11.42578125" style="2"/>
    <col min="4613" max="4613" width="36" style="2" customWidth="1"/>
    <col min="4614" max="4614" width="25.28515625" style="2" customWidth="1"/>
    <col min="4615" max="4615" width="13.28515625" style="2" customWidth="1"/>
    <col min="4616" max="4616" width="13.85546875" style="2" customWidth="1"/>
    <col min="4617" max="4866" width="11.42578125" style="2"/>
    <col min="4867" max="4867" width="15.85546875" style="2" customWidth="1"/>
    <col min="4868" max="4868" width="11.42578125" style="2"/>
    <col min="4869" max="4869" width="36" style="2" customWidth="1"/>
    <col min="4870" max="4870" width="25.28515625" style="2" customWidth="1"/>
    <col min="4871" max="4871" width="13.28515625" style="2" customWidth="1"/>
    <col min="4872" max="4872" width="13.85546875" style="2" customWidth="1"/>
    <col min="4873" max="5122" width="11.42578125" style="2"/>
    <col min="5123" max="5123" width="15.85546875" style="2" customWidth="1"/>
    <col min="5124" max="5124" width="11.42578125" style="2"/>
    <col min="5125" max="5125" width="36" style="2" customWidth="1"/>
    <col min="5126" max="5126" width="25.28515625" style="2" customWidth="1"/>
    <col min="5127" max="5127" width="13.28515625" style="2" customWidth="1"/>
    <col min="5128" max="5128" width="13.85546875" style="2" customWidth="1"/>
    <col min="5129" max="5378" width="11.42578125" style="2"/>
    <col min="5379" max="5379" width="15.85546875" style="2" customWidth="1"/>
    <col min="5380" max="5380" width="11.42578125" style="2"/>
    <col min="5381" max="5381" width="36" style="2" customWidth="1"/>
    <col min="5382" max="5382" width="25.28515625" style="2" customWidth="1"/>
    <col min="5383" max="5383" width="13.28515625" style="2" customWidth="1"/>
    <col min="5384" max="5384" width="13.85546875" style="2" customWidth="1"/>
    <col min="5385" max="5634" width="11.42578125" style="2"/>
    <col min="5635" max="5635" width="15.85546875" style="2" customWidth="1"/>
    <col min="5636" max="5636" width="11.42578125" style="2"/>
    <col min="5637" max="5637" width="36" style="2" customWidth="1"/>
    <col min="5638" max="5638" width="25.28515625" style="2" customWidth="1"/>
    <col min="5639" max="5639" width="13.28515625" style="2" customWidth="1"/>
    <col min="5640" max="5640" width="13.85546875" style="2" customWidth="1"/>
    <col min="5641" max="5890" width="11.42578125" style="2"/>
    <col min="5891" max="5891" width="15.85546875" style="2" customWidth="1"/>
    <col min="5892" max="5892" width="11.42578125" style="2"/>
    <col min="5893" max="5893" width="36" style="2" customWidth="1"/>
    <col min="5894" max="5894" width="25.28515625" style="2" customWidth="1"/>
    <col min="5895" max="5895" width="13.28515625" style="2" customWidth="1"/>
    <col min="5896" max="5896" width="13.85546875" style="2" customWidth="1"/>
    <col min="5897" max="6146" width="11.42578125" style="2"/>
    <col min="6147" max="6147" width="15.85546875" style="2" customWidth="1"/>
    <col min="6148" max="6148" width="11.42578125" style="2"/>
    <col min="6149" max="6149" width="36" style="2" customWidth="1"/>
    <col min="6150" max="6150" width="25.28515625" style="2" customWidth="1"/>
    <col min="6151" max="6151" width="13.28515625" style="2" customWidth="1"/>
    <col min="6152" max="6152" width="13.85546875" style="2" customWidth="1"/>
    <col min="6153" max="6402" width="11.42578125" style="2"/>
    <col min="6403" max="6403" width="15.85546875" style="2" customWidth="1"/>
    <col min="6404" max="6404" width="11.42578125" style="2"/>
    <col min="6405" max="6405" width="36" style="2" customWidth="1"/>
    <col min="6406" max="6406" width="25.28515625" style="2" customWidth="1"/>
    <col min="6407" max="6407" width="13.28515625" style="2" customWidth="1"/>
    <col min="6408" max="6408" width="13.85546875" style="2" customWidth="1"/>
    <col min="6409" max="6658" width="11.42578125" style="2"/>
    <col min="6659" max="6659" width="15.85546875" style="2" customWidth="1"/>
    <col min="6660" max="6660" width="11.42578125" style="2"/>
    <col min="6661" max="6661" width="36" style="2" customWidth="1"/>
    <col min="6662" max="6662" width="25.28515625" style="2" customWidth="1"/>
    <col min="6663" max="6663" width="13.28515625" style="2" customWidth="1"/>
    <col min="6664" max="6664" width="13.85546875" style="2" customWidth="1"/>
    <col min="6665" max="6914" width="11.42578125" style="2"/>
    <col min="6915" max="6915" width="15.85546875" style="2" customWidth="1"/>
    <col min="6916" max="6916" width="11.42578125" style="2"/>
    <col min="6917" max="6917" width="36" style="2" customWidth="1"/>
    <col min="6918" max="6918" width="25.28515625" style="2" customWidth="1"/>
    <col min="6919" max="6919" width="13.28515625" style="2" customWidth="1"/>
    <col min="6920" max="6920" width="13.85546875" style="2" customWidth="1"/>
    <col min="6921" max="7170" width="11.42578125" style="2"/>
    <col min="7171" max="7171" width="15.85546875" style="2" customWidth="1"/>
    <col min="7172" max="7172" width="11.42578125" style="2"/>
    <col min="7173" max="7173" width="36" style="2" customWidth="1"/>
    <col min="7174" max="7174" width="25.28515625" style="2" customWidth="1"/>
    <col min="7175" max="7175" width="13.28515625" style="2" customWidth="1"/>
    <col min="7176" max="7176" width="13.85546875" style="2" customWidth="1"/>
    <col min="7177" max="7426" width="11.42578125" style="2"/>
    <col min="7427" max="7427" width="15.85546875" style="2" customWidth="1"/>
    <col min="7428" max="7428" width="11.42578125" style="2"/>
    <col min="7429" max="7429" width="36" style="2" customWidth="1"/>
    <col min="7430" max="7430" width="25.28515625" style="2" customWidth="1"/>
    <col min="7431" max="7431" width="13.28515625" style="2" customWidth="1"/>
    <col min="7432" max="7432" width="13.85546875" style="2" customWidth="1"/>
    <col min="7433" max="7682" width="11.42578125" style="2"/>
    <col min="7683" max="7683" width="15.85546875" style="2" customWidth="1"/>
    <col min="7684" max="7684" width="11.42578125" style="2"/>
    <col min="7685" max="7685" width="36" style="2" customWidth="1"/>
    <col min="7686" max="7686" width="25.28515625" style="2" customWidth="1"/>
    <col min="7687" max="7687" width="13.28515625" style="2" customWidth="1"/>
    <col min="7688" max="7688" width="13.85546875" style="2" customWidth="1"/>
    <col min="7689" max="7938" width="11.42578125" style="2"/>
    <col min="7939" max="7939" width="15.85546875" style="2" customWidth="1"/>
    <col min="7940" max="7940" width="11.42578125" style="2"/>
    <col min="7941" max="7941" width="36" style="2" customWidth="1"/>
    <col min="7942" max="7942" width="25.28515625" style="2" customWidth="1"/>
    <col min="7943" max="7943" width="13.28515625" style="2" customWidth="1"/>
    <col min="7944" max="7944" width="13.85546875" style="2" customWidth="1"/>
    <col min="7945" max="8194" width="11.42578125" style="2"/>
    <col min="8195" max="8195" width="15.85546875" style="2" customWidth="1"/>
    <col min="8196" max="8196" width="11.42578125" style="2"/>
    <col min="8197" max="8197" width="36" style="2" customWidth="1"/>
    <col min="8198" max="8198" width="25.28515625" style="2" customWidth="1"/>
    <col min="8199" max="8199" width="13.28515625" style="2" customWidth="1"/>
    <col min="8200" max="8200" width="13.85546875" style="2" customWidth="1"/>
    <col min="8201" max="8450" width="11.42578125" style="2"/>
    <col min="8451" max="8451" width="15.85546875" style="2" customWidth="1"/>
    <col min="8452" max="8452" width="11.42578125" style="2"/>
    <col min="8453" max="8453" width="36" style="2" customWidth="1"/>
    <col min="8454" max="8454" width="25.28515625" style="2" customWidth="1"/>
    <col min="8455" max="8455" width="13.28515625" style="2" customWidth="1"/>
    <col min="8456" max="8456" width="13.85546875" style="2" customWidth="1"/>
    <col min="8457" max="8706" width="11.42578125" style="2"/>
    <col min="8707" max="8707" width="15.85546875" style="2" customWidth="1"/>
    <col min="8708" max="8708" width="11.42578125" style="2"/>
    <col min="8709" max="8709" width="36" style="2" customWidth="1"/>
    <col min="8710" max="8710" width="25.28515625" style="2" customWidth="1"/>
    <col min="8711" max="8711" width="13.28515625" style="2" customWidth="1"/>
    <col min="8712" max="8712" width="13.85546875" style="2" customWidth="1"/>
    <col min="8713" max="8962" width="11.42578125" style="2"/>
    <col min="8963" max="8963" width="15.85546875" style="2" customWidth="1"/>
    <col min="8964" max="8964" width="11.42578125" style="2"/>
    <col min="8965" max="8965" width="36" style="2" customWidth="1"/>
    <col min="8966" max="8966" width="25.28515625" style="2" customWidth="1"/>
    <col min="8967" max="8967" width="13.28515625" style="2" customWidth="1"/>
    <col min="8968" max="8968" width="13.85546875" style="2" customWidth="1"/>
    <col min="8969" max="9218" width="11.42578125" style="2"/>
    <col min="9219" max="9219" width="15.85546875" style="2" customWidth="1"/>
    <col min="9220" max="9220" width="11.42578125" style="2"/>
    <col min="9221" max="9221" width="36" style="2" customWidth="1"/>
    <col min="9222" max="9222" width="25.28515625" style="2" customWidth="1"/>
    <col min="9223" max="9223" width="13.28515625" style="2" customWidth="1"/>
    <col min="9224" max="9224" width="13.85546875" style="2" customWidth="1"/>
    <col min="9225" max="9474" width="11.42578125" style="2"/>
    <col min="9475" max="9475" width="15.85546875" style="2" customWidth="1"/>
    <col min="9476" max="9476" width="11.42578125" style="2"/>
    <col min="9477" max="9477" width="36" style="2" customWidth="1"/>
    <col min="9478" max="9478" width="25.28515625" style="2" customWidth="1"/>
    <col min="9479" max="9479" width="13.28515625" style="2" customWidth="1"/>
    <col min="9480" max="9480" width="13.85546875" style="2" customWidth="1"/>
    <col min="9481" max="9730" width="11.42578125" style="2"/>
    <col min="9731" max="9731" width="15.85546875" style="2" customWidth="1"/>
    <col min="9732" max="9732" width="11.42578125" style="2"/>
    <col min="9733" max="9733" width="36" style="2" customWidth="1"/>
    <col min="9734" max="9734" width="25.28515625" style="2" customWidth="1"/>
    <col min="9735" max="9735" width="13.28515625" style="2" customWidth="1"/>
    <col min="9736" max="9736" width="13.85546875" style="2" customWidth="1"/>
    <col min="9737" max="9986" width="11.42578125" style="2"/>
    <col min="9987" max="9987" width="15.85546875" style="2" customWidth="1"/>
    <col min="9988" max="9988" width="11.42578125" style="2"/>
    <col min="9989" max="9989" width="36" style="2" customWidth="1"/>
    <col min="9990" max="9990" width="25.28515625" style="2" customWidth="1"/>
    <col min="9991" max="9991" width="13.28515625" style="2" customWidth="1"/>
    <col min="9992" max="9992" width="13.85546875" style="2" customWidth="1"/>
    <col min="9993" max="10242" width="11.42578125" style="2"/>
    <col min="10243" max="10243" width="15.85546875" style="2" customWidth="1"/>
    <col min="10244" max="10244" width="11.42578125" style="2"/>
    <col min="10245" max="10245" width="36" style="2" customWidth="1"/>
    <col min="10246" max="10246" width="25.28515625" style="2" customWidth="1"/>
    <col min="10247" max="10247" width="13.28515625" style="2" customWidth="1"/>
    <col min="10248" max="10248" width="13.85546875" style="2" customWidth="1"/>
    <col min="10249" max="10498" width="11.42578125" style="2"/>
    <col min="10499" max="10499" width="15.85546875" style="2" customWidth="1"/>
    <col min="10500" max="10500" width="11.42578125" style="2"/>
    <col min="10501" max="10501" width="36" style="2" customWidth="1"/>
    <col min="10502" max="10502" width="25.28515625" style="2" customWidth="1"/>
    <col min="10503" max="10503" width="13.28515625" style="2" customWidth="1"/>
    <col min="10504" max="10504" width="13.85546875" style="2" customWidth="1"/>
    <col min="10505" max="10754" width="11.42578125" style="2"/>
    <col min="10755" max="10755" width="15.85546875" style="2" customWidth="1"/>
    <col min="10756" max="10756" width="11.42578125" style="2"/>
    <col min="10757" max="10757" width="36" style="2" customWidth="1"/>
    <col min="10758" max="10758" width="25.28515625" style="2" customWidth="1"/>
    <col min="10759" max="10759" width="13.28515625" style="2" customWidth="1"/>
    <col min="10760" max="10760" width="13.85546875" style="2" customWidth="1"/>
    <col min="10761" max="11010" width="11.42578125" style="2"/>
    <col min="11011" max="11011" width="15.85546875" style="2" customWidth="1"/>
    <col min="11012" max="11012" width="11.42578125" style="2"/>
    <col min="11013" max="11013" width="36" style="2" customWidth="1"/>
    <col min="11014" max="11014" width="25.28515625" style="2" customWidth="1"/>
    <col min="11015" max="11015" width="13.28515625" style="2" customWidth="1"/>
    <col min="11016" max="11016" width="13.85546875" style="2" customWidth="1"/>
    <col min="11017" max="11266" width="11.42578125" style="2"/>
    <col min="11267" max="11267" width="15.85546875" style="2" customWidth="1"/>
    <col min="11268" max="11268" width="11.42578125" style="2"/>
    <col min="11269" max="11269" width="36" style="2" customWidth="1"/>
    <col min="11270" max="11270" width="25.28515625" style="2" customWidth="1"/>
    <col min="11271" max="11271" width="13.28515625" style="2" customWidth="1"/>
    <col min="11272" max="11272" width="13.85546875" style="2" customWidth="1"/>
    <col min="11273" max="11522" width="11.42578125" style="2"/>
    <col min="11523" max="11523" width="15.85546875" style="2" customWidth="1"/>
    <col min="11524" max="11524" width="11.42578125" style="2"/>
    <col min="11525" max="11525" width="36" style="2" customWidth="1"/>
    <col min="11526" max="11526" width="25.28515625" style="2" customWidth="1"/>
    <col min="11527" max="11527" width="13.28515625" style="2" customWidth="1"/>
    <col min="11528" max="11528" width="13.85546875" style="2" customWidth="1"/>
    <col min="11529" max="11778" width="11.42578125" style="2"/>
    <col min="11779" max="11779" width="15.85546875" style="2" customWidth="1"/>
    <col min="11780" max="11780" width="11.42578125" style="2"/>
    <col min="11781" max="11781" width="36" style="2" customWidth="1"/>
    <col min="11782" max="11782" width="25.28515625" style="2" customWidth="1"/>
    <col min="11783" max="11783" width="13.28515625" style="2" customWidth="1"/>
    <col min="11784" max="11784" width="13.85546875" style="2" customWidth="1"/>
    <col min="11785" max="12034" width="11.42578125" style="2"/>
    <col min="12035" max="12035" width="15.85546875" style="2" customWidth="1"/>
    <col min="12036" max="12036" width="11.42578125" style="2"/>
    <col min="12037" max="12037" width="36" style="2" customWidth="1"/>
    <col min="12038" max="12038" width="25.28515625" style="2" customWidth="1"/>
    <col min="12039" max="12039" width="13.28515625" style="2" customWidth="1"/>
    <col min="12040" max="12040" width="13.85546875" style="2" customWidth="1"/>
    <col min="12041" max="12290" width="11.42578125" style="2"/>
    <col min="12291" max="12291" width="15.85546875" style="2" customWidth="1"/>
    <col min="12292" max="12292" width="11.42578125" style="2"/>
    <col min="12293" max="12293" width="36" style="2" customWidth="1"/>
    <col min="12294" max="12294" width="25.28515625" style="2" customWidth="1"/>
    <col min="12295" max="12295" width="13.28515625" style="2" customWidth="1"/>
    <col min="12296" max="12296" width="13.85546875" style="2" customWidth="1"/>
    <col min="12297" max="12546" width="11.42578125" style="2"/>
    <col min="12547" max="12547" width="15.85546875" style="2" customWidth="1"/>
    <col min="12548" max="12548" width="11.42578125" style="2"/>
    <col min="12549" max="12549" width="36" style="2" customWidth="1"/>
    <col min="12550" max="12550" width="25.28515625" style="2" customWidth="1"/>
    <col min="12551" max="12551" width="13.28515625" style="2" customWidth="1"/>
    <col min="12552" max="12552" width="13.85546875" style="2" customWidth="1"/>
    <col min="12553" max="12802" width="11.42578125" style="2"/>
    <col min="12803" max="12803" width="15.85546875" style="2" customWidth="1"/>
    <col min="12804" max="12804" width="11.42578125" style="2"/>
    <col min="12805" max="12805" width="36" style="2" customWidth="1"/>
    <col min="12806" max="12806" width="25.28515625" style="2" customWidth="1"/>
    <col min="12807" max="12807" width="13.28515625" style="2" customWidth="1"/>
    <col min="12808" max="12808" width="13.85546875" style="2" customWidth="1"/>
    <col min="12809" max="13058" width="11.42578125" style="2"/>
    <col min="13059" max="13059" width="15.85546875" style="2" customWidth="1"/>
    <col min="13060" max="13060" width="11.42578125" style="2"/>
    <col min="13061" max="13061" width="36" style="2" customWidth="1"/>
    <col min="13062" max="13062" width="25.28515625" style="2" customWidth="1"/>
    <col min="13063" max="13063" width="13.28515625" style="2" customWidth="1"/>
    <col min="13064" max="13064" width="13.85546875" style="2" customWidth="1"/>
    <col min="13065" max="13314" width="11.42578125" style="2"/>
    <col min="13315" max="13315" width="15.85546875" style="2" customWidth="1"/>
    <col min="13316" max="13316" width="11.42578125" style="2"/>
    <col min="13317" max="13317" width="36" style="2" customWidth="1"/>
    <col min="13318" max="13318" width="25.28515625" style="2" customWidth="1"/>
    <col min="13319" max="13319" width="13.28515625" style="2" customWidth="1"/>
    <col min="13320" max="13320" width="13.85546875" style="2" customWidth="1"/>
    <col min="13321" max="13570" width="11.42578125" style="2"/>
    <col min="13571" max="13571" width="15.85546875" style="2" customWidth="1"/>
    <col min="13572" max="13572" width="11.42578125" style="2"/>
    <col min="13573" max="13573" width="36" style="2" customWidth="1"/>
    <col min="13574" max="13574" width="25.28515625" style="2" customWidth="1"/>
    <col min="13575" max="13575" width="13.28515625" style="2" customWidth="1"/>
    <col min="13576" max="13576" width="13.85546875" style="2" customWidth="1"/>
    <col min="13577" max="13826" width="11.42578125" style="2"/>
    <col min="13827" max="13827" width="15.85546875" style="2" customWidth="1"/>
    <col min="13828" max="13828" width="11.42578125" style="2"/>
    <col min="13829" max="13829" width="36" style="2" customWidth="1"/>
    <col min="13830" max="13830" width="25.28515625" style="2" customWidth="1"/>
    <col min="13831" max="13831" width="13.28515625" style="2" customWidth="1"/>
    <col min="13832" max="13832" width="13.85546875" style="2" customWidth="1"/>
    <col min="13833" max="14082" width="11.42578125" style="2"/>
    <col min="14083" max="14083" width="15.85546875" style="2" customWidth="1"/>
    <col min="14084" max="14084" width="11.42578125" style="2"/>
    <col min="14085" max="14085" width="36" style="2" customWidth="1"/>
    <col min="14086" max="14086" width="25.28515625" style="2" customWidth="1"/>
    <col min="14087" max="14087" width="13.28515625" style="2" customWidth="1"/>
    <col min="14088" max="14088" width="13.85546875" style="2" customWidth="1"/>
    <col min="14089" max="14338" width="11.42578125" style="2"/>
    <col min="14339" max="14339" width="15.85546875" style="2" customWidth="1"/>
    <col min="14340" max="14340" width="11.42578125" style="2"/>
    <col min="14341" max="14341" width="36" style="2" customWidth="1"/>
    <col min="14342" max="14342" width="25.28515625" style="2" customWidth="1"/>
    <col min="14343" max="14343" width="13.28515625" style="2" customWidth="1"/>
    <col min="14344" max="14344" width="13.85546875" style="2" customWidth="1"/>
    <col min="14345" max="14594" width="11.42578125" style="2"/>
    <col min="14595" max="14595" width="15.85546875" style="2" customWidth="1"/>
    <col min="14596" max="14596" width="11.42578125" style="2"/>
    <col min="14597" max="14597" width="36" style="2" customWidth="1"/>
    <col min="14598" max="14598" width="25.28515625" style="2" customWidth="1"/>
    <col min="14599" max="14599" width="13.28515625" style="2" customWidth="1"/>
    <col min="14600" max="14600" width="13.85546875" style="2" customWidth="1"/>
    <col min="14601" max="14850" width="11.42578125" style="2"/>
    <col min="14851" max="14851" width="15.85546875" style="2" customWidth="1"/>
    <col min="14852" max="14852" width="11.42578125" style="2"/>
    <col min="14853" max="14853" width="36" style="2" customWidth="1"/>
    <col min="14854" max="14854" width="25.28515625" style="2" customWidth="1"/>
    <col min="14855" max="14855" width="13.28515625" style="2" customWidth="1"/>
    <col min="14856" max="14856" width="13.85546875" style="2" customWidth="1"/>
    <col min="14857" max="15106" width="11.42578125" style="2"/>
    <col min="15107" max="15107" width="15.85546875" style="2" customWidth="1"/>
    <col min="15108" max="15108" width="11.42578125" style="2"/>
    <col min="15109" max="15109" width="36" style="2" customWidth="1"/>
    <col min="15110" max="15110" width="25.28515625" style="2" customWidth="1"/>
    <col min="15111" max="15111" width="13.28515625" style="2" customWidth="1"/>
    <col min="15112" max="15112" width="13.85546875" style="2" customWidth="1"/>
    <col min="15113" max="15362" width="11.42578125" style="2"/>
    <col min="15363" max="15363" width="15.85546875" style="2" customWidth="1"/>
    <col min="15364" max="15364" width="11.42578125" style="2"/>
    <col min="15365" max="15365" width="36" style="2" customWidth="1"/>
    <col min="15366" max="15366" width="25.28515625" style="2" customWidth="1"/>
    <col min="15367" max="15367" width="13.28515625" style="2" customWidth="1"/>
    <col min="15368" max="15368" width="13.85546875" style="2" customWidth="1"/>
    <col min="15369" max="15618" width="11.42578125" style="2"/>
    <col min="15619" max="15619" width="15.85546875" style="2" customWidth="1"/>
    <col min="15620" max="15620" width="11.42578125" style="2"/>
    <col min="15621" max="15621" width="36" style="2" customWidth="1"/>
    <col min="15622" max="15622" width="25.28515625" style="2" customWidth="1"/>
    <col min="15623" max="15623" width="13.28515625" style="2" customWidth="1"/>
    <col min="15624" max="15624" width="13.85546875" style="2" customWidth="1"/>
    <col min="15625" max="15874" width="11.42578125" style="2"/>
    <col min="15875" max="15875" width="15.85546875" style="2" customWidth="1"/>
    <col min="15876" max="15876" width="11.42578125" style="2"/>
    <col min="15877" max="15877" width="36" style="2" customWidth="1"/>
    <col min="15878" max="15878" width="25.28515625" style="2" customWidth="1"/>
    <col min="15879" max="15879" width="13.28515625" style="2" customWidth="1"/>
    <col min="15880" max="15880" width="13.85546875" style="2" customWidth="1"/>
    <col min="15881" max="16130" width="11.42578125" style="2"/>
    <col min="16131" max="16131" width="15.85546875" style="2" customWidth="1"/>
    <col min="16132" max="16132" width="11.42578125" style="2"/>
    <col min="16133" max="16133" width="36" style="2" customWidth="1"/>
    <col min="16134" max="16134" width="25.28515625" style="2" customWidth="1"/>
    <col min="16135" max="16135" width="13.28515625" style="2" customWidth="1"/>
    <col min="16136" max="16136" width="13.85546875" style="2" customWidth="1"/>
    <col min="16137" max="16384" width="11.42578125" style="2"/>
  </cols>
  <sheetData>
    <row r="1" spans="2:8" s="1" customFormat="1" ht="18" customHeight="1">
      <c r="B1" s="96" t="s">
        <v>0</v>
      </c>
      <c r="C1" s="97"/>
      <c r="D1" s="97"/>
      <c r="E1" s="97"/>
      <c r="F1" s="97"/>
      <c r="G1" s="97"/>
      <c r="H1" s="98"/>
    </row>
    <row r="2" spans="2:8" s="1" customFormat="1" ht="18" customHeight="1">
      <c r="B2" s="99" t="s">
        <v>1</v>
      </c>
      <c r="C2" s="100"/>
      <c r="D2" s="100"/>
      <c r="E2" s="100"/>
      <c r="F2" s="100"/>
      <c r="G2" s="100"/>
      <c r="H2" s="101"/>
    </row>
    <row r="3" spans="2:8" s="1" customFormat="1" ht="18" customHeight="1">
      <c r="B3" s="102" t="s">
        <v>2</v>
      </c>
      <c r="C3" s="103"/>
      <c r="D3" s="103"/>
      <c r="E3" s="103"/>
      <c r="F3" s="103"/>
      <c r="G3" s="103"/>
      <c r="H3" s="104"/>
    </row>
    <row r="4" spans="2:8" s="1" customFormat="1" ht="18" customHeight="1">
      <c r="B4" s="105">
        <v>7.5</v>
      </c>
      <c r="C4" s="106"/>
      <c r="D4" s="106"/>
      <c r="E4" s="106"/>
      <c r="F4" s="106"/>
      <c r="G4" s="106"/>
      <c r="H4" s="107"/>
    </row>
    <row r="5" spans="2:8" ht="15.75">
      <c r="B5" s="108"/>
      <c r="C5" s="108"/>
      <c r="D5" s="108"/>
      <c r="E5" s="108"/>
      <c r="F5" s="108"/>
      <c r="G5" s="108"/>
      <c r="H5" s="108"/>
    </row>
    <row r="6" spans="2:8" s="5" customFormat="1" ht="47.25" customHeight="1">
      <c r="B6" s="3" t="s">
        <v>3</v>
      </c>
      <c r="C6" s="4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2:8">
      <c r="B7" s="6"/>
      <c r="C7" s="7"/>
      <c r="D7" s="8" t="s">
        <v>10</v>
      </c>
      <c r="E7" s="6"/>
      <c r="F7" s="6"/>
      <c r="G7" s="9">
        <f>SUM(G8:G11)</f>
        <v>899281.5</v>
      </c>
      <c r="H7" s="7"/>
    </row>
    <row r="8" spans="2:8">
      <c r="B8" s="6"/>
      <c r="C8" s="10">
        <v>42916</v>
      </c>
      <c r="D8" s="11" t="s">
        <v>11</v>
      </c>
      <c r="E8" s="12" t="s">
        <v>12</v>
      </c>
      <c r="F8" s="109" t="s">
        <v>563</v>
      </c>
      <c r="G8" s="13">
        <v>-2913.44</v>
      </c>
      <c r="H8" s="10">
        <v>42460</v>
      </c>
    </row>
    <row r="9" spans="2:8">
      <c r="B9" s="6"/>
      <c r="C9" s="10">
        <v>42916</v>
      </c>
      <c r="D9" s="11" t="s">
        <v>13</v>
      </c>
      <c r="E9" s="12" t="s">
        <v>14</v>
      </c>
      <c r="F9" s="109" t="s">
        <v>563</v>
      </c>
      <c r="G9" s="14">
        <v>865415.34</v>
      </c>
      <c r="H9" s="10">
        <v>42460</v>
      </c>
    </row>
    <row r="10" spans="2:8">
      <c r="B10" s="6"/>
      <c r="C10" s="10">
        <v>42916</v>
      </c>
      <c r="D10" s="11" t="s">
        <v>15</v>
      </c>
      <c r="E10" s="12" t="s">
        <v>15</v>
      </c>
      <c r="F10" s="109" t="s">
        <v>563</v>
      </c>
      <c r="G10" s="14">
        <v>5170.8900000000003</v>
      </c>
      <c r="H10" s="10">
        <v>42460</v>
      </c>
    </row>
    <row r="11" spans="2:8">
      <c r="B11" s="6"/>
      <c r="C11" s="10">
        <v>42916</v>
      </c>
      <c r="D11" s="11" t="s">
        <v>16</v>
      </c>
      <c r="E11" s="12" t="s">
        <v>14</v>
      </c>
      <c r="F11" s="109" t="s">
        <v>563</v>
      </c>
      <c r="G11" s="14">
        <v>31608.71</v>
      </c>
      <c r="H11" s="10"/>
    </row>
    <row r="12" spans="2:8">
      <c r="B12" s="6"/>
      <c r="C12" s="7"/>
      <c r="D12" s="8" t="s">
        <v>17</v>
      </c>
      <c r="E12" s="6"/>
      <c r="F12" s="6"/>
      <c r="G12" s="15">
        <f>SUM(G13:G225)</f>
        <v>5632418.3699999973</v>
      </c>
      <c r="H12" s="7"/>
    </row>
    <row r="13" spans="2:8" ht="13.5">
      <c r="B13" s="16" t="s">
        <v>18</v>
      </c>
      <c r="C13" s="17" t="s">
        <v>19</v>
      </c>
      <c r="D13" s="18" t="s">
        <v>20</v>
      </c>
      <c r="E13" s="18" t="s">
        <v>21</v>
      </c>
      <c r="F13" s="109" t="s">
        <v>563</v>
      </c>
      <c r="G13" s="19">
        <v>2296.8000000000002</v>
      </c>
      <c r="H13" s="20">
        <f t="shared" ref="H13:H48" si="0">+C13+61</f>
        <v>42960</v>
      </c>
    </row>
    <row r="14" spans="2:8" ht="13.5">
      <c r="B14" s="16">
        <v>671</v>
      </c>
      <c r="C14" s="21" t="s">
        <v>22</v>
      </c>
      <c r="D14" s="18" t="s">
        <v>23</v>
      </c>
      <c r="E14" s="18" t="s">
        <v>24</v>
      </c>
      <c r="F14" s="109" t="s">
        <v>563</v>
      </c>
      <c r="G14" s="19">
        <v>9043.36</v>
      </c>
      <c r="H14" s="20">
        <f t="shared" si="0"/>
        <v>42966</v>
      </c>
    </row>
    <row r="15" spans="2:8" ht="13.5">
      <c r="B15" s="16">
        <v>716</v>
      </c>
      <c r="C15" s="21" t="s">
        <v>25</v>
      </c>
      <c r="D15" s="18" t="s">
        <v>23</v>
      </c>
      <c r="E15" s="18" t="s">
        <v>24</v>
      </c>
      <c r="F15" s="109" t="s">
        <v>563</v>
      </c>
      <c r="G15" s="19">
        <v>1409.4</v>
      </c>
      <c r="H15" s="20">
        <f t="shared" si="0"/>
        <v>42969</v>
      </c>
    </row>
    <row r="16" spans="2:8" ht="13.5">
      <c r="B16" s="16">
        <v>715</v>
      </c>
      <c r="C16" s="21" t="s">
        <v>25</v>
      </c>
      <c r="D16" s="18" t="s">
        <v>23</v>
      </c>
      <c r="E16" s="18" t="s">
        <v>24</v>
      </c>
      <c r="F16" s="109" t="s">
        <v>563</v>
      </c>
      <c r="G16" s="19">
        <v>2059</v>
      </c>
      <c r="H16" s="20">
        <f t="shared" si="0"/>
        <v>42969</v>
      </c>
    </row>
    <row r="17" spans="2:8" ht="13.5">
      <c r="B17" s="16">
        <v>723</v>
      </c>
      <c r="C17" s="21" t="s">
        <v>25</v>
      </c>
      <c r="D17" s="18" t="s">
        <v>23</v>
      </c>
      <c r="E17" s="18" t="s">
        <v>24</v>
      </c>
      <c r="F17" s="109" t="s">
        <v>563</v>
      </c>
      <c r="G17" s="19">
        <v>2772.4</v>
      </c>
      <c r="H17" s="20">
        <f t="shared" si="0"/>
        <v>42969</v>
      </c>
    </row>
    <row r="18" spans="2:8" ht="13.5">
      <c r="B18" s="22" t="s">
        <v>26</v>
      </c>
      <c r="C18" s="23" t="s">
        <v>27</v>
      </c>
      <c r="D18" s="24" t="s">
        <v>28</v>
      </c>
      <c r="E18" s="24" t="s">
        <v>29</v>
      </c>
      <c r="F18" s="109" t="s">
        <v>563</v>
      </c>
      <c r="G18" s="25">
        <v>8986.0300000000007</v>
      </c>
      <c r="H18" s="20">
        <f t="shared" si="0"/>
        <v>42766</v>
      </c>
    </row>
    <row r="19" spans="2:8" ht="13.5">
      <c r="B19" s="22" t="s">
        <v>30</v>
      </c>
      <c r="C19" s="23" t="s">
        <v>27</v>
      </c>
      <c r="D19" s="24" t="s">
        <v>28</v>
      </c>
      <c r="E19" s="24" t="s">
        <v>29</v>
      </c>
      <c r="F19" s="109" t="s">
        <v>563</v>
      </c>
      <c r="G19" s="25">
        <v>36016.26</v>
      </c>
      <c r="H19" s="20">
        <f t="shared" si="0"/>
        <v>42766</v>
      </c>
    </row>
    <row r="20" spans="2:8" ht="13.5">
      <c r="B20" s="22" t="s">
        <v>31</v>
      </c>
      <c r="C20" s="23" t="s">
        <v>27</v>
      </c>
      <c r="D20" s="24" t="s">
        <v>28</v>
      </c>
      <c r="E20" s="24" t="s">
        <v>29</v>
      </c>
      <c r="F20" s="109" t="s">
        <v>563</v>
      </c>
      <c r="G20" s="25">
        <v>11462.42</v>
      </c>
      <c r="H20" s="20">
        <f t="shared" si="0"/>
        <v>42766</v>
      </c>
    </row>
    <row r="21" spans="2:8" ht="13.5">
      <c r="B21" s="22" t="s">
        <v>32</v>
      </c>
      <c r="C21" s="23" t="s">
        <v>33</v>
      </c>
      <c r="D21" s="24" t="s">
        <v>28</v>
      </c>
      <c r="E21" s="24" t="s">
        <v>29</v>
      </c>
      <c r="F21" s="109" t="s">
        <v>563</v>
      </c>
      <c r="G21" s="25">
        <v>1897.18</v>
      </c>
      <c r="H21" s="20">
        <f t="shared" si="0"/>
        <v>42771</v>
      </c>
    </row>
    <row r="22" spans="2:8" ht="13.5">
      <c r="B22" s="22" t="s">
        <v>34</v>
      </c>
      <c r="C22" s="23" t="s">
        <v>35</v>
      </c>
      <c r="D22" s="24" t="s">
        <v>28</v>
      </c>
      <c r="E22" s="24" t="s">
        <v>29</v>
      </c>
      <c r="F22" s="109" t="s">
        <v>563</v>
      </c>
      <c r="G22" s="25">
        <v>39324</v>
      </c>
      <c r="H22" s="20">
        <f t="shared" si="0"/>
        <v>42786</v>
      </c>
    </row>
    <row r="23" spans="2:8" ht="13.5">
      <c r="B23" s="22" t="s">
        <v>36</v>
      </c>
      <c r="C23" s="23" t="s">
        <v>37</v>
      </c>
      <c r="D23" s="24" t="s">
        <v>28</v>
      </c>
      <c r="E23" s="24" t="s">
        <v>29</v>
      </c>
      <c r="F23" s="109" t="s">
        <v>563</v>
      </c>
      <c r="G23" s="25">
        <v>2623.83</v>
      </c>
      <c r="H23" s="20">
        <f t="shared" si="0"/>
        <v>42841</v>
      </c>
    </row>
    <row r="24" spans="2:8" ht="13.5">
      <c r="B24" s="22">
        <v>1959</v>
      </c>
      <c r="C24" s="23" t="s">
        <v>38</v>
      </c>
      <c r="D24" s="24" t="s">
        <v>39</v>
      </c>
      <c r="E24" s="24" t="s">
        <v>40</v>
      </c>
      <c r="F24" s="109" t="s">
        <v>563</v>
      </c>
      <c r="G24" s="25">
        <v>193262.26</v>
      </c>
      <c r="H24" s="20">
        <f t="shared" si="0"/>
        <v>42918</v>
      </c>
    </row>
    <row r="25" spans="2:8" ht="13.5">
      <c r="B25" s="22">
        <v>1999</v>
      </c>
      <c r="C25" s="23" t="s">
        <v>41</v>
      </c>
      <c r="D25" s="24" t="s">
        <v>39</v>
      </c>
      <c r="E25" s="24" t="s">
        <v>40</v>
      </c>
      <c r="F25" s="109" t="s">
        <v>563</v>
      </c>
      <c r="G25" s="25">
        <v>144113.76</v>
      </c>
      <c r="H25" s="20">
        <f t="shared" si="0"/>
        <v>42939</v>
      </c>
    </row>
    <row r="26" spans="2:8" ht="13.5">
      <c r="B26" s="22">
        <v>2000</v>
      </c>
      <c r="C26" s="23" t="s">
        <v>41</v>
      </c>
      <c r="D26" s="24" t="s">
        <v>39</v>
      </c>
      <c r="E26" s="24" t="s">
        <v>40</v>
      </c>
      <c r="F26" s="109" t="s">
        <v>563</v>
      </c>
      <c r="G26" s="25">
        <v>113680</v>
      </c>
      <c r="H26" s="20">
        <f t="shared" si="0"/>
        <v>42939</v>
      </c>
    </row>
    <row r="27" spans="2:8" ht="13.5">
      <c r="B27" s="22">
        <v>2031</v>
      </c>
      <c r="C27" s="23" t="s">
        <v>42</v>
      </c>
      <c r="D27" s="24" t="s">
        <v>39</v>
      </c>
      <c r="E27" s="24" t="s">
        <v>40</v>
      </c>
      <c r="F27" s="109" t="s">
        <v>563</v>
      </c>
      <c r="G27" s="25">
        <v>145325.60999999999</v>
      </c>
      <c r="H27" s="20">
        <f t="shared" si="0"/>
        <v>42948</v>
      </c>
    </row>
    <row r="28" spans="2:8" ht="13.5">
      <c r="B28" s="22">
        <v>2075</v>
      </c>
      <c r="C28" s="23" t="s">
        <v>43</v>
      </c>
      <c r="D28" s="24" t="s">
        <v>39</v>
      </c>
      <c r="E28" s="24" t="s">
        <v>40</v>
      </c>
      <c r="F28" s="109" t="s">
        <v>563</v>
      </c>
      <c r="G28" s="25">
        <v>123526.08</v>
      </c>
      <c r="H28" s="20">
        <f t="shared" si="0"/>
        <v>42967</v>
      </c>
    </row>
    <row r="29" spans="2:8" ht="13.5">
      <c r="B29" s="22">
        <v>2076</v>
      </c>
      <c r="C29" s="23" t="s">
        <v>43</v>
      </c>
      <c r="D29" s="24" t="s">
        <v>39</v>
      </c>
      <c r="E29" s="24" t="s">
        <v>40</v>
      </c>
      <c r="F29" s="109" t="s">
        <v>563</v>
      </c>
      <c r="G29" s="25">
        <v>193256</v>
      </c>
      <c r="H29" s="20">
        <f t="shared" si="0"/>
        <v>42967</v>
      </c>
    </row>
    <row r="30" spans="2:8" ht="13.5">
      <c r="B30" s="22">
        <v>2078</v>
      </c>
      <c r="C30" s="23" t="s">
        <v>25</v>
      </c>
      <c r="D30" s="24" t="s">
        <v>39</v>
      </c>
      <c r="E30" s="24" t="s">
        <v>40</v>
      </c>
      <c r="F30" s="109" t="s">
        <v>563</v>
      </c>
      <c r="G30" s="25">
        <v>252808.2</v>
      </c>
      <c r="H30" s="20">
        <f t="shared" si="0"/>
        <v>42969</v>
      </c>
    </row>
    <row r="31" spans="2:8" ht="13.5">
      <c r="B31" s="22">
        <v>37</v>
      </c>
      <c r="C31" s="23" t="s">
        <v>44</v>
      </c>
      <c r="D31" s="24" t="s">
        <v>45</v>
      </c>
      <c r="E31" s="24" t="s">
        <v>46</v>
      </c>
      <c r="F31" s="109" t="s">
        <v>563</v>
      </c>
      <c r="G31" s="25">
        <v>156600</v>
      </c>
      <c r="H31" s="20">
        <f t="shared" si="0"/>
        <v>42959</v>
      </c>
    </row>
    <row r="32" spans="2:8" ht="13.5">
      <c r="B32" s="16">
        <v>186</v>
      </c>
      <c r="C32" s="23" t="s">
        <v>42</v>
      </c>
      <c r="D32" s="18" t="s">
        <v>47</v>
      </c>
      <c r="E32" s="18" t="s">
        <v>29</v>
      </c>
      <c r="F32" s="109" t="s">
        <v>563</v>
      </c>
      <c r="G32" s="25">
        <v>320278.03999999998</v>
      </c>
      <c r="H32" s="20">
        <f t="shared" si="0"/>
        <v>42948</v>
      </c>
    </row>
    <row r="33" spans="2:8" ht="13.5">
      <c r="B33" s="16" t="s">
        <v>48</v>
      </c>
      <c r="C33" s="17" t="s">
        <v>49</v>
      </c>
      <c r="D33" s="18" t="s">
        <v>50</v>
      </c>
      <c r="E33" s="18" t="s">
        <v>51</v>
      </c>
      <c r="F33" s="109" t="s">
        <v>563</v>
      </c>
      <c r="G33" s="25">
        <v>6507.6</v>
      </c>
      <c r="H33" s="20">
        <f t="shared" si="0"/>
        <v>42953</v>
      </c>
    </row>
    <row r="34" spans="2:8" ht="13.5">
      <c r="B34" s="16" t="s">
        <v>52</v>
      </c>
      <c r="C34" s="17" t="s">
        <v>49</v>
      </c>
      <c r="D34" s="18" t="s">
        <v>50</v>
      </c>
      <c r="E34" s="18" t="s">
        <v>51</v>
      </c>
      <c r="F34" s="109" t="s">
        <v>563</v>
      </c>
      <c r="G34" s="25">
        <v>17684.2</v>
      </c>
      <c r="H34" s="20">
        <f t="shared" si="0"/>
        <v>42953</v>
      </c>
    </row>
    <row r="35" spans="2:8" ht="13.5">
      <c r="B35" s="16" t="s">
        <v>53</v>
      </c>
      <c r="C35" s="17" t="s">
        <v>49</v>
      </c>
      <c r="D35" s="18" t="s">
        <v>50</v>
      </c>
      <c r="E35" s="18" t="s">
        <v>51</v>
      </c>
      <c r="F35" s="109" t="s">
        <v>563</v>
      </c>
      <c r="G35" s="25">
        <v>469.34</v>
      </c>
      <c r="H35" s="20">
        <f t="shared" si="0"/>
        <v>42953</v>
      </c>
    </row>
    <row r="36" spans="2:8" ht="13.5">
      <c r="B36" s="16" t="s">
        <v>54</v>
      </c>
      <c r="C36" s="17" t="s">
        <v>49</v>
      </c>
      <c r="D36" s="18" t="s">
        <v>50</v>
      </c>
      <c r="E36" s="18" t="s">
        <v>51</v>
      </c>
      <c r="F36" s="109" t="s">
        <v>563</v>
      </c>
      <c r="G36" s="25">
        <v>2984.97</v>
      </c>
      <c r="H36" s="20">
        <f t="shared" si="0"/>
        <v>42953</v>
      </c>
    </row>
    <row r="37" spans="2:8" ht="13.5">
      <c r="B37" s="16" t="s">
        <v>55</v>
      </c>
      <c r="C37" s="17" t="s">
        <v>49</v>
      </c>
      <c r="D37" s="18" t="s">
        <v>50</v>
      </c>
      <c r="E37" s="18" t="s">
        <v>51</v>
      </c>
      <c r="F37" s="109" t="s">
        <v>563</v>
      </c>
      <c r="G37" s="25">
        <v>6788.9</v>
      </c>
      <c r="H37" s="20">
        <f t="shared" si="0"/>
        <v>42953</v>
      </c>
    </row>
    <row r="38" spans="2:8" ht="13.5">
      <c r="B38" s="16" t="s">
        <v>56</v>
      </c>
      <c r="C38" s="17" t="s">
        <v>19</v>
      </c>
      <c r="D38" s="18" t="s">
        <v>50</v>
      </c>
      <c r="E38" s="18" t="s">
        <v>51</v>
      </c>
      <c r="F38" s="109" t="s">
        <v>563</v>
      </c>
      <c r="G38" s="25">
        <v>6124.8</v>
      </c>
      <c r="H38" s="20">
        <f t="shared" si="0"/>
        <v>42960</v>
      </c>
    </row>
    <row r="39" spans="2:8" ht="13.5">
      <c r="B39" s="16" t="s">
        <v>57</v>
      </c>
      <c r="C39" s="17" t="s">
        <v>19</v>
      </c>
      <c r="D39" s="18" t="s">
        <v>50</v>
      </c>
      <c r="E39" s="18" t="s">
        <v>51</v>
      </c>
      <c r="F39" s="109" t="s">
        <v>563</v>
      </c>
      <c r="G39" s="25">
        <v>15030.19</v>
      </c>
      <c r="H39" s="20">
        <f t="shared" si="0"/>
        <v>42960</v>
      </c>
    </row>
    <row r="40" spans="2:8" ht="13.5">
      <c r="B40" s="16" t="s">
        <v>58</v>
      </c>
      <c r="C40" s="17" t="s">
        <v>19</v>
      </c>
      <c r="D40" s="18" t="s">
        <v>50</v>
      </c>
      <c r="E40" s="18" t="s">
        <v>51</v>
      </c>
      <c r="F40" s="109" t="s">
        <v>563</v>
      </c>
      <c r="G40" s="25">
        <v>14852.41</v>
      </c>
      <c r="H40" s="20">
        <f t="shared" si="0"/>
        <v>42960</v>
      </c>
    </row>
    <row r="41" spans="2:8" ht="13.5">
      <c r="B41" s="16" t="s">
        <v>59</v>
      </c>
      <c r="C41" s="17" t="s">
        <v>19</v>
      </c>
      <c r="D41" s="18" t="s">
        <v>50</v>
      </c>
      <c r="E41" s="18" t="s">
        <v>51</v>
      </c>
      <c r="F41" s="109" t="s">
        <v>563</v>
      </c>
      <c r="G41" s="25">
        <v>9242.67</v>
      </c>
      <c r="H41" s="20">
        <f t="shared" si="0"/>
        <v>42960</v>
      </c>
    </row>
    <row r="42" spans="2:8" ht="13.5">
      <c r="B42" s="16" t="s">
        <v>60</v>
      </c>
      <c r="C42" s="17" t="s">
        <v>22</v>
      </c>
      <c r="D42" s="18" t="s">
        <v>50</v>
      </c>
      <c r="E42" s="18" t="s">
        <v>51</v>
      </c>
      <c r="F42" s="109" t="s">
        <v>563</v>
      </c>
      <c r="G42" s="25">
        <v>7830</v>
      </c>
      <c r="H42" s="20">
        <f t="shared" si="0"/>
        <v>42966</v>
      </c>
    </row>
    <row r="43" spans="2:8" ht="13.5">
      <c r="B43" s="16" t="s">
        <v>61</v>
      </c>
      <c r="C43" s="17" t="s">
        <v>22</v>
      </c>
      <c r="D43" s="18" t="s">
        <v>50</v>
      </c>
      <c r="E43" s="18" t="s">
        <v>51</v>
      </c>
      <c r="F43" s="109" t="s">
        <v>563</v>
      </c>
      <c r="G43" s="25">
        <v>10296.16</v>
      </c>
      <c r="H43" s="20">
        <f t="shared" si="0"/>
        <v>42966</v>
      </c>
    </row>
    <row r="44" spans="2:8" ht="13.5">
      <c r="B44" s="16" t="s">
        <v>62</v>
      </c>
      <c r="C44" s="17" t="s">
        <v>63</v>
      </c>
      <c r="D44" s="18" t="s">
        <v>50</v>
      </c>
      <c r="E44" s="18" t="s">
        <v>51</v>
      </c>
      <c r="F44" s="109" t="s">
        <v>563</v>
      </c>
      <c r="G44" s="25">
        <v>8328.58</v>
      </c>
      <c r="H44" s="20">
        <f t="shared" si="0"/>
        <v>42968</v>
      </c>
    </row>
    <row r="45" spans="2:8" ht="13.5">
      <c r="B45" s="16" t="s">
        <v>64</v>
      </c>
      <c r="C45" s="17" t="s">
        <v>63</v>
      </c>
      <c r="D45" s="18" t="s">
        <v>50</v>
      </c>
      <c r="E45" s="18" t="s">
        <v>51</v>
      </c>
      <c r="F45" s="109" t="s">
        <v>563</v>
      </c>
      <c r="G45" s="25">
        <v>2520.6799999999998</v>
      </c>
      <c r="H45" s="20">
        <f t="shared" si="0"/>
        <v>42968</v>
      </c>
    </row>
    <row r="46" spans="2:8" ht="13.5">
      <c r="B46" s="16" t="s">
        <v>65</v>
      </c>
      <c r="C46" s="17" t="s">
        <v>63</v>
      </c>
      <c r="D46" s="18" t="s">
        <v>50</v>
      </c>
      <c r="E46" s="18" t="s">
        <v>51</v>
      </c>
      <c r="F46" s="109" t="s">
        <v>563</v>
      </c>
      <c r="G46" s="25">
        <v>10877.67</v>
      </c>
      <c r="H46" s="20">
        <f t="shared" si="0"/>
        <v>42968</v>
      </c>
    </row>
    <row r="47" spans="2:8" ht="13.5">
      <c r="B47" s="16" t="s">
        <v>66</v>
      </c>
      <c r="C47" s="17" t="s">
        <v>67</v>
      </c>
      <c r="D47" s="18" t="s">
        <v>50</v>
      </c>
      <c r="E47" s="18" t="s">
        <v>51</v>
      </c>
      <c r="F47" s="109" t="s">
        <v>563</v>
      </c>
      <c r="G47" s="25">
        <v>29627.46</v>
      </c>
      <c r="H47" s="20">
        <f t="shared" si="0"/>
        <v>42970</v>
      </c>
    </row>
    <row r="48" spans="2:8" ht="13.5">
      <c r="B48" s="16" t="s">
        <v>68</v>
      </c>
      <c r="C48" s="23" t="s">
        <v>42</v>
      </c>
      <c r="D48" s="18" t="s">
        <v>69</v>
      </c>
      <c r="E48" s="18" t="s">
        <v>70</v>
      </c>
      <c r="F48" s="109" t="s">
        <v>563</v>
      </c>
      <c r="G48" s="25">
        <v>3729.1</v>
      </c>
      <c r="H48" s="20">
        <f t="shared" si="0"/>
        <v>42948</v>
      </c>
    </row>
    <row r="49" spans="2:8" ht="27">
      <c r="B49" s="26" t="s">
        <v>71</v>
      </c>
      <c r="C49" s="27">
        <v>41691</v>
      </c>
      <c r="D49" s="18" t="s">
        <v>72</v>
      </c>
      <c r="E49" s="28" t="s">
        <v>73</v>
      </c>
      <c r="F49" s="109" t="s">
        <v>563</v>
      </c>
      <c r="G49" s="29">
        <v>70760</v>
      </c>
      <c r="H49" s="20">
        <v>41752</v>
      </c>
    </row>
    <row r="50" spans="2:8" ht="13.5">
      <c r="B50" s="26" t="s">
        <v>74</v>
      </c>
      <c r="C50" s="27">
        <v>41694</v>
      </c>
      <c r="D50" s="18" t="s">
        <v>72</v>
      </c>
      <c r="E50" s="18" t="s">
        <v>29</v>
      </c>
      <c r="F50" s="109" t="s">
        <v>563</v>
      </c>
      <c r="G50" s="29">
        <v>271.44</v>
      </c>
      <c r="H50" s="20">
        <v>41755</v>
      </c>
    </row>
    <row r="51" spans="2:8" ht="13.5">
      <c r="B51" s="26" t="s">
        <v>75</v>
      </c>
      <c r="C51" s="27">
        <v>41701</v>
      </c>
      <c r="D51" s="18" t="s">
        <v>72</v>
      </c>
      <c r="E51" s="18" t="s">
        <v>29</v>
      </c>
      <c r="F51" s="109" t="s">
        <v>563</v>
      </c>
      <c r="G51" s="29">
        <v>1586.52</v>
      </c>
      <c r="H51" s="20">
        <v>41762</v>
      </c>
    </row>
    <row r="52" spans="2:8" ht="13.5">
      <c r="B52" s="26" t="s">
        <v>76</v>
      </c>
      <c r="C52" s="27">
        <v>41702</v>
      </c>
      <c r="D52" s="18" t="s">
        <v>72</v>
      </c>
      <c r="E52" s="18" t="s">
        <v>29</v>
      </c>
      <c r="F52" s="109" t="s">
        <v>563</v>
      </c>
      <c r="G52" s="29">
        <v>13938.18</v>
      </c>
      <c r="H52" s="20">
        <v>41763</v>
      </c>
    </row>
    <row r="53" spans="2:8" ht="13.5">
      <c r="B53" s="26" t="s">
        <v>77</v>
      </c>
      <c r="C53" s="27">
        <v>41740</v>
      </c>
      <c r="D53" s="18" t="s">
        <v>72</v>
      </c>
      <c r="E53" s="18" t="s">
        <v>29</v>
      </c>
      <c r="F53" s="109" t="s">
        <v>563</v>
      </c>
      <c r="G53" s="29">
        <v>15357.41</v>
      </c>
      <c r="H53" s="20">
        <v>41801</v>
      </c>
    </row>
    <row r="54" spans="2:8" ht="13.5">
      <c r="B54" s="26" t="s">
        <v>78</v>
      </c>
      <c r="C54" s="27">
        <v>41775</v>
      </c>
      <c r="D54" s="18" t="s">
        <v>72</v>
      </c>
      <c r="E54" s="18" t="s">
        <v>29</v>
      </c>
      <c r="F54" s="109" t="s">
        <v>563</v>
      </c>
      <c r="G54" s="29">
        <v>10661.18</v>
      </c>
      <c r="H54" s="20">
        <v>41836</v>
      </c>
    </row>
    <row r="55" spans="2:8" ht="13.5">
      <c r="B55" s="26" t="s">
        <v>79</v>
      </c>
      <c r="C55" s="27">
        <v>41821</v>
      </c>
      <c r="D55" s="18" t="s">
        <v>72</v>
      </c>
      <c r="E55" s="18" t="s">
        <v>29</v>
      </c>
      <c r="F55" s="109" t="s">
        <v>563</v>
      </c>
      <c r="G55" s="29">
        <v>2071.42</v>
      </c>
      <c r="H55" s="20">
        <v>41882</v>
      </c>
    </row>
    <row r="56" spans="2:8" ht="13.5">
      <c r="B56" s="26" t="s">
        <v>80</v>
      </c>
      <c r="C56" s="27">
        <v>41822</v>
      </c>
      <c r="D56" s="18" t="s">
        <v>72</v>
      </c>
      <c r="E56" s="18" t="s">
        <v>29</v>
      </c>
      <c r="F56" s="109" t="s">
        <v>563</v>
      </c>
      <c r="G56" s="29">
        <v>10661.18</v>
      </c>
      <c r="H56" s="20">
        <v>41883</v>
      </c>
    </row>
    <row r="57" spans="2:8" ht="13.5">
      <c r="B57" s="26" t="s">
        <v>81</v>
      </c>
      <c r="C57" s="27">
        <v>41830</v>
      </c>
      <c r="D57" s="18" t="s">
        <v>72</v>
      </c>
      <c r="E57" s="18" t="s">
        <v>29</v>
      </c>
      <c r="F57" s="109" t="s">
        <v>563</v>
      </c>
      <c r="G57" s="29">
        <v>2681.84</v>
      </c>
      <c r="H57" s="20">
        <v>41891</v>
      </c>
    </row>
    <row r="58" spans="2:8" ht="13.5">
      <c r="B58" s="26" t="s">
        <v>82</v>
      </c>
      <c r="C58" s="27">
        <v>41834</v>
      </c>
      <c r="D58" s="18" t="s">
        <v>72</v>
      </c>
      <c r="E58" s="18" t="s">
        <v>29</v>
      </c>
      <c r="F58" s="109" t="s">
        <v>563</v>
      </c>
      <c r="G58" s="29">
        <v>8447.49</v>
      </c>
      <c r="H58" s="20">
        <v>41895</v>
      </c>
    </row>
    <row r="59" spans="2:8" ht="13.5">
      <c r="B59" s="26" t="s">
        <v>83</v>
      </c>
      <c r="C59" s="27">
        <v>41835</v>
      </c>
      <c r="D59" s="18" t="s">
        <v>72</v>
      </c>
      <c r="E59" s="18" t="s">
        <v>29</v>
      </c>
      <c r="F59" s="109" t="s">
        <v>563</v>
      </c>
      <c r="G59" s="29">
        <v>2852.76</v>
      </c>
      <c r="H59" s="20">
        <v>41896</v>
      </c>
    </row>
    <row r="60" spans="2:8" ht="13.5">
      <c r="B60" s="26" t="s">
        <v>84</v>
      </c>
      <c r="C60" s="27">
        <v>41838</v>
      </c>
      <c r="D60" s="18" t="s">
        <v>72</v>
      </c>
      <c r="E60" s="18" t="s">
        <v>29</v>
      </c>
      <c r="F60" s="109" t="s">
        <v>563</v>
      </c>
      <c r="G60" s="29">
        <v>2071.42</v>
      </c>
      <c r="H60" s="20">
        <v>41899</v>
      </c>
    </row>
    <row r="61" spans="2:8" ht="13.5">
      <c r="B61" s="26" t="s">
        <v>85</v>
      </c>
      <c r="C61" s="27">
        <v>41852</v>
      </c>
      <c r="D61" s="18" t="s">
        <v>72</v>
      </c>
      <c r="E61" s="18" t="s">
        <v>29</v>
      </c>
      <c r="F61" s="109" t="s">
        <v>563</v>
      </c>
      <c r="G61" s="29">
        <v>9500.7800000000007</v>
      </c>
      <c r="H61" s="20">
        <v>41913</v>
      </c>
    </row>
    <row r="62" spans="2:8" ht="13.5">
      <c r="B62" s="26" t="s">
        <v>86</v>
      </c>
      <c r="C62" s="27">
        <v>41852</v>
      </c>
      <c r="D62" s="18" t="s">
        <v>72</v>
      </c>
      <c r="E62" s="18" t="s">
        <v>29</v>
      </c>
      <c r="F62" s="109" t="s">
        <v>563</v>
      </c>
      <c r="G62" s="29">
        <v>25614.35</v>
      </c>
      <c r="H62" s="20">
        <v>41913</v>
      </c>
    </row>
    <row r="63" spans="2:8" ht="13.5">
      <c r="B63" s="26" t="s">
        <v>87</v>
      </c>
      <c r="C63" s="27">
        <v>41863</v>
      </c>
      <c r="D63" s="18" t="s">
        <v>72</v>
      </c>
      <c r="E63" s="18" t="s">
        <v>29</v>
      </c>
      <c r="F63" s="109" t="s">
        <v>563</v>
      </c>
      <c r="G63" s="29">
        <v>307.17</v>
      </c>
      <c r="H63" s="20">
        <v>41924</v>
      </c>
    </row>
    <row r="64" spans="2:8" ht="13.5">
      <c r="B64" s="26" t="s">
        <v>88</v>
      </c>
      <c r="C64" s="27">
        <v>41863</v>
      </c>
      <c r="D64" s="18" t="s">
        <v>72</v>
      </c>
      <c r="E64" s="18" t="s">
        <v>29</v>
      </c>
      <c r="F64" s="109" t="s">
        <v>563</v>
      </c>
      <c r="G64" s="29">
        <v>2071.42</v>
      </c>
      <c r="H64" s="20">
        <v>41924</v>
      </c>
    </row>
    <row r="65" spans="2:8" ht="13.5">
      <c r="B65" s="26" t="s">
        <v>89</v>
      </c>
      <c r="C65" s="30" t="s">
        <v>41</v>
      </c>
      <c r="D65" s="18" t="s">
        <v>90</v>
      </c>
      <c r="E65" s="18" t="s">
        <v>29</v>
      </c>
      <c r="F65" s="109" t="s">
        <v>563</v>
      </c>
      <c r="G65" s="29">
        <v>5944.54</v>
      </c>
      <c r="H65" s="20">
        <f t="shared" ref="H65:H81" si="1">+C65+61</f>
        <v>42939</v>
      </c>
    </row>
    <row r="66" spans="2:8" ht="13.5">
      <c r="B66" s="26" t="s">
        <v>91</v>
      </c>
      <c r="C66" s="30" t="s">
        <v>41</v>
      </c>
      <c r="D66" s="18" t="s">
        <v>90</v>
      </c>
      <c r="E66" s="18" t="s">
        <v>29</v>
      </c>
      <c r="F66" s="109" t="s">
        <v>563</v>
      </c>
      <c r="G66" s="29">
        <v>4060</v>
      </c>
      <c r="H66" s="20">
        <f t="shared" si="1"/>
        <v>42939</v>
      </c>
    </row>
    <row r="67" spans="2:8" ht="13.5">
      <c r="B67" s="26" t="s">
        <v>92</v>
      </c>
      <c r="C67" s="30" t="s">
        <v>41</v>
      </c>
      <c r="D67" s="18" t="s">
        <v>90</v>
      </c>
      <c r="E67" s="18" t="s">
        <v>29</v>
      </c>
      <c r="F67" s="109" t="s">
        <v>563</v>
      </c>
      <c r="G67" s="29">
        <v>4342</v>
      </c>
      <c r="H67" s="20">
        <f t="shared" si="1"/>
        <v>42939</v>
      </c>
    </row>
    <row r="68" spans="2:8" ht="13.5">
      <c r="B68" s="26" t="s">
        <v>93</v>
      </c>
      <c r="C68" s="30" t="s">
        <v>41</v>
      </c>
      <c r="D68" s="18" t="s">
        <v>90</v>
      </c>
      <c r="E68" s="18" t="s">
        <v>29</v>
      </c>
      <c r="F68" s="109" t="s">
        <v>563</v>
      </c>
      <c r="G68" s="29">
        <v>43522.04</v>
      </c>
      <c r="H68" s="20">
        <f t="shared" si="1"/>
        <v>42939</v>
      </c>
    </row>
    <row r="69" spans="2:8" ht="13.5">
      <c r="B69" s="26" t="s">
        <v>94</v>
      </c>
      <c r="C69" s="30" t="s">
        <v>41</v>
      </c>
      <c r="D69" s="18" t="s">
        <v>90</v>
      </c>
      <c r="E69" s="18" t="s">
        <v>29</v>
      </c>
      <c r="F69" s="109" t="s">
        <v>563</v>
      </c>
      <c r="G69" s="29">
        <v>1374.6</v>
      </c>
      <c r="H69" s="20">
        <f t="shared" si="1"/>
        <v>42939</v>
      </c>
    </row>
    <row r="70" spans="2:8" ht="13.5">
      <c r="B70" s="26" t="s">
        <v>95</v>
      </c>
      <c r="C70" s="30" t="s">
        <v>42</v>
      </c>
      <c r="D70" s="18" t="s">
        <v>90</v>
      </c>
      <c r="E70" s="18" t="s">
        <v>29</v>
      </c>
      <c r="F70" s="109" t="s">
        <v>563</v>
      </c>
      <c r="G70" s="29">
        <v>23957.65</v>
      </c>
      <c r="H70" s="20">
        <f t="shared" si="1"/>
        <v>42948</v>
      </c>
    </row>
    <row r="71" spans="2:8" ht="13.5">
      <c r="B71" s="26" t="s">
        <v>96</v>
      </c>
      <c r="C71" s="30" t="s">
        <v>49</v>
      </c>
      <c r="D71" s="18" t="s">
        <v>90</v>
      </c>
      <c r="E71" s="18" t="s">
        <v>29</v>
      </c>
      <c r="F71" s="109" t="s">
        <v>563</v>
      </c>
      <c r="G71" s="29">
        <v>38552.879999999997</v>
      </c>
      <c r="H71" s="20">
        <f t="shared" si="1"/>
        <v>42953</v>
      </c>
    </row>
    <row r="72" spans="2:8" ht="13.5">
      <c r="B72" s="26" t="s">
        <v>97</v>
      </c>
      <c r="C72" s="30" t="s">
        <v>44</v>
      </c>
      <c r="D72" s="18" t="s">
        <v>90</v>
      </c>
      <c r="E72" s="18" t="s">
        <v>29</v>
      </c>
      <c r="F72" s="109" t="s">
        <v>563</v>
      </c>
      <c r="G72" s="29">
        <v>6262.18</v>
      </c>
      <c r="H72" s="20">
        <f t="shared" si="1"/>
        <v>42959</v>
      </c>
    </row>
    <row r="73" spans="2:8" ht="13.5">
      <c r="B73" s="26" t="s">
        <v>98</v>
      </c>
      <c r="C73" s="30" t="s">
        <v>19</v>
      </c>
      <c r="D73" s="18" t="s">
        <v>90</v>
      </c>
      <c r="E73" s="18" t="s">
        <v>29</v>
      </c>
      <c r="F73" s="109" t="s">
        <v>563</v>
      </c>
      <c r="G73" s="29">
        <v>781.84</v>
      </c>
      <c r="H73" s="20">
        <f t="shared" si="1"/>
        <v>42960</v>
      </c>
    </row>
    <row r="74" spans="2:8" ht="13.5">
      <c r="B74" s="26" t="s">
        <v>99</v>
      </c>
      <c r="C74" s="30" t="s">
        <v>19</v>
      </c>
      <c r="D74" s="18" t="s">
        <v>90</v>
      </c>
      <c r="E74" s="18" t="s">
        <v>29</v>
      </c>
      <c r="F74" s="109" t="s">
        <v>563</v>
      </c>
      <c r="G74" s="29">
        <v>4486.3</v>
      </c>
      <c r="H74" s="20">
        <f t="shared" si="1"/>
        <v>42960</v>
      </c>
    </row>
    <row r="75" spans="2:8" ht="13.5">
      <c r="B75" s="26" t="s">
        <v>100</v>
      </c>
      <c r="C75" s="30" t="s">
        <v>19</v>
      </c>
      <c r="D75" s="18" t="s">
        <v>90</v>
      </c>
      <c r="E75" s="18" t="s">
        <v>29</v>
      </c>
      <c r="F75" s="109" t="s">
        <v>563</v>
      </c>
      <c r="G75" s="29">
        <v>32314.39</v>
      </c>
      <c r="H75" s="20">
        <f t="shared" si="1"/>
        <v>42960</v>
      </c>
    </row>
    <row r="76" spans="2:8" ht="13.5">
      <c r="B76" s="26" t="s">
        <v>101</v>
      </c>
      <c r="C76" s="30" t="s">
        <v>19</v>
      </c>
      <c r="D76" s="18" t="s">
        <v>90</v>
      </c>
      <c r="E76" s="18" t="s">
        <v>29</v>
      </c>
      <c r="F76" s="109" t="s">
        <v>563</v>
      </c>
      <c r="G76" s="29">
        <v>7575.51</v>
      </c>
      <c r="H76" s="20">
        <f t="shared" si="1"/>
        <v>42960</v>
      </c>
    </row>
    <row r="77" spans="2:8" ht="13.5">
      <c r="B77" s="26" t="s">
        <v>102</v>
      </c>
      <c r="C77" s="30" t="s">
        <v>43</v>
      </c>
      <c r="D77" s="18" t="s">
        <v>90</v>
      </c>
      <c r="E77" s="18" t="s">
        <v>29</v>
      </c>
      <c r="F77" s="109" t="s">
        <v>563</v>
      </c>
      <c r="G77" s="29">
        <v>681.25</v>
      </c>
      <c r="H77" s="20">
        <f t="shared" si="1"/>
        <v>42967</v>
      </c>
    </row>
    <row r="78" spans="2:8" ht="13.5">
      <c r="B78" s="26" t="s">
        <v>103</v>
      </c>
      <c r="C78" s="30" t="s">
        <v>43</v>
      </c>
      <c r="D78" s="18" t="s">
        <v>90</v>
      </c>
      <c r="E78" s="18" t="s">
        <v>29</v>
      </c>
      <c r="F78" s="109" t="s">
        <v>563</v>
      </c>
      <c r="G78" s="29">
        <v>1922.7</v>
      </c>
      <c r="H78" s="20">
        <f t="shared" si="1"/>
        <v>42967</v>
      </c>
    </row>
    <row r="79" spans="2:8" ht="13.5">
      <c r="B79" s="26" t="s">
        <v>104</v>
      </c>
      <c r="C79" s="30" t="s">
        <v>43</v>
      </c>
      <c r="D79" s="18" t="s">
        <v>90</v>
      </c>
      <c r="E79" s="18" t="s">
        <v>29</v>
      </c>
      <c r="F79" s="109" t="s">
        <v>563</v>
      </c>
      <c r="G79" s="29">
        <v>1609.5</v>
      </c>
      <c r="H79" s="20">
        <f t="shared" si="1"/>
        <v>42967</v>
      </c>
    </row>
    <row r="80" spans="2:8" ht="13.5">
      <c r="B80" s="26" t="s">
        <v>105</v>
      </c>
      <c r="C80" s="30" t="s">
        <v>43</v>
      </c>
      <c r="D80" s="18" t="s">
        <v>90</v>
      </c>
      <c r="E80" s="18" t="s">
        <v>29</v>
      </c>
      <c r="F80" s="109" t="s">
        <v>563</v>
      </c>
      <c r="G80" s="29">
        <v>8130.85</v>
      </c>
      <c r="H80" s="20">
        <f t="shared" si="1"/>
        <v>42967</v>
      </c>
    </row>
    <row r="81" spans="2:8" ht="13.5">
      <c r="B81" s="26" t="s">
        <v>106</v>
      </c>
      <c r="C81" s="30" t="s">
        <v>63</v>
      </c>
      <c r="D81" s="18" t="s">
        <v>90</v>
      </c>
      <c r="E81" s="18" t="s">
        <v>29</v>
      </c>
      <c r="F81" s="109" t="s">
        <v>563</v>
      </c>
      <c r="G81" s="29">
        <v>12553.19</v>
      </c>
      <c r="H81" s="20">
        <f t="shared" si="1"/>
        <v>42968</v>
      </c>
    </row>
    <row r="82" spans="2:8" ht="13.5">
      <c r="B82" s="26">
        <v>335</v>
      </c>
      <c r="C82" s="27">
        <v>41264</v>
      </c>
      <c r="D82" s="18" t="s">
        <v>107</v>
      </c>
      <c r="E82" s="18" t="s">
        <v>108</v>
      </c>
      <c r="F82" s="109" t="s">
        <v>563</v>
      </c>
      <c r="G82" s="29">
        <v>4814</v>
      </c>
      <c r="H82" s="20">
        <v>41325</v>
      </c>
    </row>
    <row r="83" spans="2:8" ht="13.5">
      <c r="B83" s="16" t="s">
        <v>109</v>
      </c>
      <c r="C83" s="21" t="s">
        <v>110</v>
      </c>
      <c r="D83" s="24" t="s">
        <v>111</v>
      </c>
      <c r="E83" s="18" t="s">
        <v>112</v>
      </c>
      <c r="F83" s="109" t="s">
        <v>563</v>
      </c>
      <c r="G83" s="19">
        <v>25495.06</v>
      </c>
      <c r="H83" s="20">
        <f t="shared" ref="H83:H137" si="2">+C83+61</f>
        <v>42736</v>
      </c>
    </row>
    <row r="84" spans="2:8" ht="13.5">
      <c r="B84" s="31">
        <v>561</v>
      </c>
      <c r="C84" s="32" t="s">
        <v>63</v>
      </c>
      <c r="D84" s="33" t="s">
        <v>113</v>
      </c>
      <c r="E84" s="18" t="s">
        <v>114</v>
      </c>
      <c r="F84" s="109" t="s">
        <v>563</v>
      </c>
      <c r="G84" s="34">
        <v>130914.12</v>
      </c>
      <c r="H84" s="20">
        <f t="shared" si="2"/>
        <v>42968</v>
      </c>
    </row>
    <row r="85" spans="2:8" ht="13.5">
      <c r="B85" s="31">
        <v>563</v>
      </c>
      <c r="C85" s="32" t="s">
        <v>67</v>
      </c>
      <c r="D85" s="33" t="s">
        <v>113</v>
      </c>
      <c r="E85" s="18" t="s">
        <v>114</v>
      </c>
      <c r="F85" s="109" t="s">
        <v>563</v>
      </c>
      <c r="G85" s="34">
        <v>166257</v>
      </c>
      <c r="H85" s="20">
        <f t="shared" si="2"/>
        <v>42970</v>
      </c>
    </row>
    <row r="86" spans="2:8" ht="13.5">
      <c r="B86" s="31">
        <v>656</v>
      </c>
      <c r="C86" s="32" t="s">
        <v>67</v>
      </c>
      <c r="D86" s="33" t="s">
        <v>113</v>
      </c>
      <c r="E86" s="18" t="s">
        <v>114</v>
      </c>
      <c r="F86" s="109" t="s">
        <v>563</v>
      </c>
      <c r="G86" s="34">
        <v>16463.88</v>
      </c>
      <c r="H86" s="20">
        <f t="shared" si="2"/>
        <v>42970</v>
      </c>
    </row>
    <row r="87" spans="2:8" ht="13.5">
      <c r="B87" s="31">
        <v>566</v>
      </c>
      <c r="C87" s="32" t="s">
        <v>67</v>
      </c>
      <c r="D87" s="33" t="s">
        <v>113</v>
      </c>
      <c r="E87" s="18" t="s">
        <v>114</v>
      </c>
      <c r="F87" s="109" t="s">
        <v>563</v>
      </c>
      <c r="G87" s="34">
        <v>22067.84</v>
      </c>
      <c r="H87" s="20">
        <f t="shared" si="2"/>
        <v>42970</v>
      </c>
    </row>
    <row r="88" spans="2:8" ht="13.5">
      <c r="B88" s="31" t="s">
        <v>115</v>
      </c>
      <c r="C88" s="32" t="s">
        <v>38</v>
      </c>
      <c r="D88" s="33" t="s">
        <v>116</v>
      </c>
      <c r="E88" s="18" t="s">
        <v>29</v>
      </c>
      <c r="F88" s="109" t="s">
        <v>563</v>
      </c>
      <c r="G88" s="34">
        <v>2059</v>
      </c>
      <c r="H88" s="20">
        <f t="shared" si="2"/>
        <v>42918</v>
      </c>
    </row>
    <row r="89" spans="2:8" ht="13.5">
      <c r="B89" s="31" t="s">
        <v>117</v>
      </c>
      <c r="C89" s="32" t="s">
        <v>118</v>
      </c>
      <c r="D89" s="33" t="s">
        <v>116</v>
      </c>
      <c r="E89" s="18" t="s">
        <v>29</v>
      </c>
      <c r="F89" s="109" t="s">
        <v>563</v>
      </c>
      <c r="G89" s="34">
        <v>3840.04</v>
      </c>
      <c r="H89" s="20">
        <f t="shared" si="2"/>
        <v>42938</v>
      </c>
    </row>
    <row r="90" spans="2:8" ht="13.5">
      <c r="B90" s="16" t="s">
        <v>119</v>
      </c>
      <c r="C90" s="21" t="s">
        <v>120</v>
      </c>
      <c r="D90" s="24" t="s">
        <v>121</v>
      </c>
      <c r="E90" s="18" t="s">
        <v>29</v>
      </c>
      <c r="F90" s="109" t="s">
        <v>563</v>
      </c>
      <c r="G90" s="19">
        <v>101797.22</v>
      </c>
      <c r="H90" s="20">
        <f t="shared" si="2"/>
        <v>42715</v>
      </c>
    </row>
    <row r="91" spans="2:8" ht="13.5">
      <c r="B91" s="16" t="s">
        <v>122</v>
      </c>
      <c r="C91" s="21" t="s">
        <v>123</v>
      </c>
      <c r="D91" s="24" t="s">
        <v>121</v>
      </c>
      <c r="E91" s="18" t="s">
        <v>29</v>
      </c>
      <c r="F91" s="109" t="s">
        <v>563</v>
      </c>
      <c r="G91" s="19">
        <v>48465.82</v>
      </c>
      <c r="H91" s="20">
        <f t="shared" si="2"/>
        <v>42722</v>
      </c>
    </row>
    <row r="92" spans="2:8" ht="13.5">
      <c r="B92" s="16" t="s">
        <v>124</v>
      </c>
      <c r="C92" s="21" t="s">
        <v>123</v>
      </c>
      <c r="D92" s="24" t="s">
        <v>121</v>
      </c>
      <c r="E92" s="18" t="s">
        <v>29</v>
      </c>
      <c r="F92" s="109" t="s">
        <v>563</v>
      </c>
      <c r="G92" s="19">
        <v>34104</v>
      </c>
      <c r="H92" s="20">
        <f t="shared" si="2"/>
        <v>42722</v>
      </c>
    </row>
    <row r="93" spans="2:8" ht="13.5">
      <c r="B93" s="16" t="s">
        <v>125</v>
      </c>
      <c r="C93" s="21" t="s">
        <v>110</v>
      </c>
      <c r="D93" s="24" t="s">
        <v>121</v>
      </c>
      <c r="E93" s="18" t="s">
        <v>29</v>
      </c>
      <c r="F93" s="109" t="s">
        <v>563</v>
      </c>
      <c r="G93" s="19">
        <v>17226</v>
      </c>
      <c r="H93" s="20">
        <f t="shared" si="2"/>
        <v>42736</v>
      </c>
    </row>
    <row r="94" spans="2:8" ht="13.5">
      <c r="B94" s="16" t="s">
        <v>126</v>
      </c>
      <c r="C94" s="21" t="s">
        <v>110</v>
      </c>
      <c r="D94" s="24" t="s">
        <v>121</v>
      </c>
      <c r="E94" s="18" t="s">
        <v>29</v>
      </c>
      <c r="F94" s="109" t="s">
        <v>563</v>
      </c>
      <c r="G94" s="19">
        <v>2926.01</v>
      </c>
      <c r="H94" s="20">
        <f t="shared" si="2"/>
        <v>42736</v>
      </c>
    </row>
    <row r="95" spans="2:8" ht="13.5">
      <c r="B95" s="16" t="s">
        <v>127</v>
      </c>
      <c r="C95" s="21" t="s">
        <v>110</v>
      </c>
      <c r="D95" s="24" t="s">
        <v>121</v>
      </c>
      <c r="E95" s="18" t="s">
        <v>29</v>
      </c>
      <c r="F95" s="109" t="s">
        <v>563</v>
      </c>
      <c r="G95" s="19">
        <v>56840</v>
      </c>
      <c r="H95" s="20">
        <f t="shared" si="2"/>
        <v>42736</v>
      </c>
    </row>
    <row r="96" spans="2:8" ht="13.5">
      <c r="B96" s="16" t="s">
        <v>128</v>
      </c>
      <c r="C96" s="21" t="s">
        <v>129</v>
      </c>
      <c r="D96" s="24" t="s">
        <v>121</v>
      </c>
      <c r="E96" s="18" t="s">
        <v>29</v>
      </c>
      <c r="F96" s="109" t="s">
        <v>563</v>
      </c>
      <c r="G96" s="19">
        <v>34104</v>
      </c>
      <c r="H96" s="20">
        <f t="shared" si="2"/>
        <v>42781</v>
      </c>
    </row>
    <row r="97" spans="2:8" ht="13.5">
      <c r="B97" s="16" t="s">
        <v>130</v>
      </c>
      <c r="C97" s="21" t="s">
        <v>131</v>
      </c>
      <c r="D97" s="24" t="s">
        <v>121</v>
      </c>
      <c r="E97" s="18" t="s">
        <v>29</v>
      </c>
      <c r="F97" s="109" t="s">
        <v>563</v>
      </c>
      <c r="G97" s="19">
        <v>45472</v>
      </c>
      <c r="H97" s="20">
        <f t="shared" si="2"/>
        <v>42787</v>
      </c>
    </row>
    <row r="98" spans="2:8" ht="13.5">
      <c r="B98" s="16" t="s">
        <v>132</v>
      </c>
      <c r="C98" s="21" t="s">
        <v>133</v>
      </c>
      <c r="D98" s="24" t="s">
        <v>121</v>
      </c>
      <c r="E98" s="18" t="s">
        <v>29</v>
      </c>
      <c r="F98" s="109" t="s">
        <v>563</v>
      </c>
      <c r="G98" s="19">
        <v>34104</v>
      </c>
      <c r="H98" s="20">
        <f t="shared" si="2"/>
        <v>42794</v>
      </c>
    </row>
    <row r="99" spans="2:8" ht="13.5">
      <c r="B99" s="16" t="s">
        <v>134</v>
      </c>
      <c r="C99" s="35" t="s">
        <v>135</v>
      </c>
      <c r="D99" s="24" t="s">
        <v>121</v>
      </c>
      <c r="E99" s="18" t="s">
        <v>29</v>
      </c>
      <c r="F99" s="109" t="s">
        <v>563</v>
      </c>
      <c r="G99" s="19">
        <v>18300.419999999998</v>
      </c>
      <c r="H99" s="20">
        <f t="shared" si="2"/>
        <v>42828</v>
      </c>
    </row>
    <row r="100" spans="2:8" ht="13.5">
      <c r="B100" s="16" t="s">
        <v>136</v>
      </c>
      <c r="C100" s="35" t="s">
        <v>137</v>
      </c>
      <c r="D100" s="24" t="s">
        <v>121</v>
      </c>
      <c r="E100" s="18" t="s">
        <v>29</v>
      </c>
      <c r="F100" s="109" t="s">
        <v>563</v>
      </c>
      <c r="G100" s="19">
        <v>79576</v>
      </c>
      <c r="H100" s="20">
        <f t="shared" si="2"/>
        <v>42841</v>
      </c>
    </row>
    <row r="101" spans="2:8" ht="13.5">
      <c r="B101" s="36" t="s">
        <v>138</v>
      </c>
      <c r="C101" s="37" t="s">
        <v>139</v>
      </c>
      <c r="D101" s="24" t="s">
        <v>140</v>
      </c>
      <c r="E101" s="18" t="s">
        <v>141</v>
      </c>
      <c r="F101" s="109" t="s">
        <v>563</v>
      </c>
      <c r="G101" s="38">
        <v>17583.28</v>
      </c>
      <c r="H101" s="20">
        <f t="shared" si="2"/>
        <v>42828</v>
      </c>
    </row>
    <row r="102" spans="2:8" ht="13.5">
      <c r="B102" s="36" t="s">
        <v>142</v>
      </c>
      <c r="C102" s="37" t="s">
        <v>143</v>
      </c>
      <c r="D102" s="24" t="s">
        <v>140</v>
      </c>
      <c r="E102" s="18" t="s">
        <v>141</v>
      </c>
      <c r="F102" s="109" t="s">
        <v>563</v>
      </c>
      <c r="G102" s="38">
        <v>1049.92</v>
      </c>
      <c r="H102" s="20">
        <f t="shared" si="2"/>
        <v>42856</v>
      </c>
    </row>
    <row r="103" spans="2:8" ht="13.5">
      <c r="B103" s="36" t="s">
        <v>144</v>
      </c>
      <c r="C103" s="37" t="s">
        <v>145</v>
      </c>
      <c r="D103" s="24" t="s">
        <v>140</v>
      </c>
      <c r="E103" s="18" t="s">
        <v>141</v>
      </c>
      <c r="F103" s="109" t="s">
        <v>563</v>
      </c>
      <c r="G103" s="38">
        <v>16675.490000000002</v>
      </c>
      <c r="H103" s="20">
        <f t="shared" si="2"/>
        <v>42868</v>
      </c>
    </row>
    <row r="104" spans="2:8" ht="13.5">
      <c r="B104" s="36" t="s">
        <v>146</v>
      </c>
      <c r="C104" s="37" t="s">
        <v>145</v>
      </c>
      <c r="D104" s="24" t="s">
        <v>140</v>
      </c>
      <c r="E104" s="18" t="s">
        <v>141</v>
      </c>
      <c r="F104" s="109" t="s">
        <v>563</v>
      </c>
      <c r="G104" s="38">
        <v>23306.97</v>
      </c>
      <c r="H104" s="20">
        <f t="shared" si="2"/>
        <v>42868</v>
      </c>
    </row>
    <row r="105" spans="2:8" ht="13.5">
      <c r="B105" s="36" t="s">
        <v>147</v>
      </c>
      <c r="C105" s="37" t="s">
        <v>145</v>
      </c>
      <c r="D105" s="24" t="s">
        <v>140</v>
      </c>
      <c r="E105" s="18" t="s">
        <v>141</v>
      </c>
      <c r="F105" s="109" t="s">
        <v>563</v>
      </c>
      <c r="G105" s="38">
        <v>16530</v>
      </c>
      <c r="H105" s="20">
        <f t="shared" si="2"/>
        <v>42868</v>
      </c>
    </row>
    <row r="106" spans="2:8" ht="13.5">
      <c r="B106" s="36" t="s">
        <v>148</v>
      </c>
      <c r="C106" s="37" t="s">
        <v>149</v>
      </c>
      <c r="D106" s="24" t="s">
        <v>150</v>
      </c>
      <c r="E106" s="18" t="s">
        <v>151</v>
      </c>
      <c r="F106" s="109" t="s">
        <v>563</v>
      </c>
      <c r="G106" s="38">
        <v>13015.2</v>
      </c>
      <c r="H106" s="20">
        <f t="shared" si="2"/>
        <v>42687</v>
      </c>
    </row>
    <row r="107" spans="2:8" ht="13.5">
      <c r="B107" s="36" t="s">
        <v>152</v>
      </c>
      <c r="C107" s="37" t="s">
        <v>153</v>
      </c>
      <c r="D107" s="24" t="s">
        <v>150</v>
      </c>
      <c r="E107" s="18" t="s">
        <v>151</v>
      </c>
      <c r="F107" s="109" t="s">
        <v>563</v>
      </c>
      <c r="G107" s="38">
        <v>3108.68</v>
      </c>
      <c r="H107" s="20">
        <f t="shared" si="2"/>
        <v>42707</v>
      </c>
    </row>
    <row r="108" spans="2:8" ht="13.5">
      <c r="B108" s="36" t="s">
        <v>154</v>
      </c>
      <c r="C108" s="37" t="s">
        <v>153</v>
      </c>
      <c r="D108" s="24" t="s">
        <v>150</v>
      </c>
      <c r="E108" s="18" t="s">
        <v>151</v>
      </c>
      <c r="F108" s="109" t="s">
        <v>563</v>
      </c>
      <c r="G108" s="38">
        <v>1670.4</v>
      </c>
      <c r="H108" s="20">
        <f t="shared" si="2"/>
        <v>42707</v>
      </c>
    </row>
    <row r="109" spans="2:8" ht="13.5">
      <c r="B109" s="36" t="s">
        <v>155</v>
      </c>
      <c r="C109" s="37" t="s">
        <v>153</v>
      </c>
      <c r="D109" s="24" t="s">
        <v>150</v>
      </c>
      <c r="E109" s="18" t="s">
        <v>151</v>
      </c>
      <c r="F109" s="109" t="s">
        <v>563</v>
      </c>
      <c r="G109" s="38">
        <v>4355.8</v>
      </c>
      <c r="H109" s="20">
        <f t="shared" si="2"/>
        <v>42707</v>
      </c>
    </row>
    <row r="110" spans="2:8" ht="13.5">
      <c r="B110" s="36" t="s">
        <v>156</v>
      </c>
      <c r="C110" s="37" t="s">
        <v>153</v>
      </c>
      <c r="D110" s="24" t="s">
        <v>150</v>
      </c>
      <c r="E110" s="18" t="s">
        <v>151</v>
      </c>
      <c r="F110" s="109" t="s">
        <v>563</v>
      </c>
      <c r="G110" s="38">
        <v>6542.4</v>
      </c>
      <c r="H110" s="20">
        <f t="shared" si="2"/>
        <v>42707</v>
      </c>
    </row>
    <row r="111" spans="2:8" ht="13.5">
      <c r="B111" s="36" t="s">
        <v>157</v>
      </c>
      <c r="C111" s="37" t="s">
        <v>153</v>
      </c>
      <c r="D111" s="24" t="s">
        <v>150</v>
      </c>
      <c r="E111" s="18" t="s">
        <v>151</v>
      </c>
      <c r="F111" s="109" t="s">
        <v>563</v>
      </c>
      <c r="G111" s="38">
        <v>1961.45</v>
      </c>
      <c r="H111" s="20">
        <f t="shared" si="2"/>
        <v>42707</v>
      </c>
    </row>
    <row r="112" spans="2:8" ht="13.5">
      <c r="B112" s="36" t="s">
        <v>158</v>
      </c>
      <c r="C112" s="37" t="s">
        <v>159</v>
      </c>
      <c r="D112" s="24" t="s">
        <v>150</v>
      </c>
      <c r="E112" s="18" t="s">
        <v>151</v>
      </c>
      <c r="F112" s="109" t="s">
        <v>563</v>
      </c>
      <c r="G112" s="38">
        <v>43175.199999999997</v>
      </c>
      <c r="H112" s="20">
        <f t="shared" si="2"/>
        <v>42708</v>
      </c>
    </row>
    <row r="113" spans="2:8" ht="13.5">
      <c r="B113" s="36" t="s">
        <v>160</v>
      </c>
      <c r="C113" s="37" t="s">
        <v>159</v>
      </c>
      <c r="D113" s="24" t="s">
        <v>150</v>
      </c>
      <c r="E113" s="18" t="s">
        <v>151</v>
      </c>
      <c r="F113" s="109" t="s">
        <v>563</v>
      </c>
      <c r="G113" s="38">
        <v>34540.160000000003</v>
      </c>
      <c r="H113" s="20">
        <f t="shared" si="2"/>
        <v>42708</v>
      </c>
    </row>
    <row r="114" spans="2:8" ht="13.5">
      <c r="B114" s="36" t="s">
        <v>161</v>
      </c>
      <c r="C114" s="37" t="s">
        <v>120</v>
      </c>
      <c r="D114" s="24" t="s">
        <v>150</v>
      </c>
      <c r="E114" s="18" t="s">
        <v>151</v>
      </c>
      <c r="F114" s="109" t="s">
        <v>563</v>
      </c>
      <c r="G114" s="38">
        <v>15117.12</v>
      </c>
      <c r="H114" s="20">
        <f t="shared" si="2"/>
        <v>42715</v>
      </c>
    </row>
    <row r="115" spans="2:8" ht="13.5">
      <c r="B115" s="36" t="s">
        <v>162</v>
      </c>
      <c r="C115" s="37" t="s">
        <v>163</v>
      </c>
      <c r="D115" s="24" t="s">
        <v>150</v>
      </c>
      <c r="E115" s="18" t="s">
        <v>151</v>
      </c>
      <c r="F115" s="109" t="s">
        <v>563</v>
      </c>
      <c r="G115" s="38">
        <v>6245.44</v>
      </c>
      <c r="H115" s="20">
        <f t="shared" si="2"/>
        <v>42729</v>
      </c>
    </row>
    <row r="116" spans="2:8" ht="13.5">
      <c r="B116" s="36" t="s">
        <v>164</v>
      </c>
      <c r="C116" s="37" t="s">
        <v>163</v>
      </c>
      <c r="D116" s="24" t="s">
        <v>150</v>
      </c>
      <c r="E116" s="18" t="s">
        <v>151</v>
      </c>
      <c r="F116" s="109" t="s">
        <v>563</v>
      </c>
      <c r="G116" s="38">
        <v>3694.6</v>
      </c>
      <c r="H116" s="20">
        <f t="shared" si="2"/>
        <v>42729</v>
      </c>
    </row>
    <row r="117" spans="2:8" ht="13.5">
      <c r="B117" s="36" t="s">
        <v>165</v>
      </c>
      <c r="C117" s="37" t="s">
        <v>110</v>
      </c>
      <c r="D117" s="24" t="s">
        <v>150</v>
      </c>
      <c r="E117" s="18" t="s">
        <v>151</v>
      </c>
      <c r="F117" s="109" t="s">
        <v>563</v>
      </c>
      <c r="G117" s="38">
        <v>2018.98</v>
      </c>
      <c r="H117" s="20">
        <f t="shared" si="2"/>
        <v>42736</v>
      </c>
    </row>
    <row r="118" spans="2:8" ht="13.5">
      <c r="B118" s="36" t="s">
        <v>166</v>
      </c>
      <c r="C118" s="37" t="s">
        <v>110</v>
      </c>
      <c r="D118" s="24" t="s">
        <v>150</v>
      </c>
      <c r="E118" s="18" t="s">
        <v>151</v>
      </c>
      <c r="F118" s="109" t="s">
        <v>563</v>
      </c>
      <c r="G118" s="38">
        <v>323.06</v>
      </c>
      <c r="H118" s="20">
        <f t="shared" si="2"/>
        <v>42736</v>
      </c>
    </row>
    <row r="119" spans="2:8" ht="13.5">
      <c r="B119" s="36" t="s">
        <v>167</v>
      </c>
      <c r="C119" s="37" t="s">
        <v>110</v>
      </c>
      <c r="D119" s="24" t="s">
        <v>150</v>
      </c>
      <c r="E119" s="18" t="s">
        <v>151</v>
      </c>
      <c r="F119" s="109" t="s">
        <v>563</v>
      </c>
      <c r="G119" s="38">
        <v>7042.36</v>
      </c>
      <c r="H119" s="20">
        <f t="shared" si="2"/>
        <v>42736</v>
      </c>
    </row>
    <row r="120" spans="2:8" ht="13.5">
      <c r="B120" s="36" t="s">
        <v>168</v>
      </c>
      <c r="C120" s="37" t="s">
        <v>110</v>
      </c>
      <c r="D120" s="24" t="s">
        <v>150</v>
      </c>
      <c r="E120" s="18" t="s">
        <v>151</v>
      </c>
      <c r="F120" s="109" t="s">
        <v>563</v>
      </c>
      <c r="G120" s="38">
        <v>4240.1499999999996</v>
      </c>
      <c r="H120" s="20">
        <f t="shared" si="2"/>
        <v>42736</v>
      </c>
    </row>
    <row r="121" spans="2:8" ht="13.5">
      <c r="B121" s="36" t="s">
        <v>169</v>
      </c>
      <c r="C121" s="37" t="s">
        <v>110</v>
      </c>
      <c r="D121" s="24" t="s">
        <v>150</v>
      </c>
      <c r="E121" s="18" t="s">
        <v>151</v>
      </c>
      <c r="F121" s="109" t="s">
        <v>563</v>
      </c>
      <c r="G121" s="38">
        <v>1534.68</v>
      </c>
      <c r="H121" s="20">
        <f t="shared" si="2"/>
        <v>42736</v>
      </c>
    </row>
    <row r="122" spans="2:8" ht="13.5">
      <c r="B122" s="36" t="s">
        <v>170</v>
      </c>
      <c r="C122" s="37" t="s">
        <v>171</v>
      </c>
      <c r="D122" s="24" t="s">
        <v>150</v>
      </c>
      <c r="E122" s="18" t="s">
        <v>151</v>
      </c>
      <c r="F122" s="109" t="s">
        <v>563</v>
      </c>
      <c r="G122" s="38">
        <v>5367.32</v>
      </c>
      <c r="H122" s="20">
        <f t="shared" si="2"/>
        <v>42750</v>
      </c>
    </row>
    <row r="123" spans="2:8" ht="13.5">
      <c r="B123" s="36" t="s">
        <v>172</v>
      </c>
      <c r="C123" s="37" t="s">
        <v>27</v>
      </c>
      <c r="D123" s="24" t="s">
        <v>150</v>
      </c>
      <c r="E123" s="18" t="s">
        <v>151</v>
      </c>
      <c r="F123" s="109" t="s">
        <v>563</v>
      </c>
      <c r="G123" s="38">
        <v>5462.44</v>
      </c>
      <c r="H123" s="20">
        <f t="shared" si="2"/>
        <v>42766</v>
      </c>
    </row>
    <row r="124" spans="2:8" ht="13.5">
      <c r="B124" s="36" t="s">
        <v>173</v>
      </c>
      <c r="C124" s="37" t="s">
        <v>27</v>
      </c>
      <c r="D124" s="24" t="s">
        <v>150</v>
      </c>
      <c r="E124" s="18" t="s">
        <v>151</v>
      </c>
      <c r="F124" s="109" t="s">
        <v>563</v>
      </c>
      <c r="G124" s="38">
        <v>16806.080000000002</v>
      </c>
      <c r="H124" s="20">
        <f t="shared" si="2"/>
        <v>42766</v>
      </c>
    </row>
    <row r="125" spans="2:8" ht="13.5">
      <c r="B125" s="36" t="s">
        <v>174</v>
      </c>
      <c r="C125" s="37" t="s">
        <v>175</v>
      </c>
      <c r="D125" s="24" t="s">
        <v>150</v>
      </c>
      <c r="E125" s="18" t="s">
        <v>151</v>
      </c>
      <c r="F125" s="109" t="s">
        <v>563</v>
      </c>
      <c r="G125" s="38">
        <v>20849.84</v>
      </c>
      <c r="H125" s="20">
        <f t="shared" si="2"/>
        <v>42778</v>
      </c>
    </row>
    <row r="126" spans="2:8" ht="13.5">
      <c r="B126" s="36" t="s">
        <v>176</v>
      </c>
      <c r="C126" s="37" t="s">
        <v>175</v>
      </c>
      <c r="D126" s="24" t="s">
        <v>150</v>
      </c>
      <c r="E126" s="18" t="s">
        <v>151</v>
      </c>
      <c r="F126" s="109" t="s">
        <v>563</v>
      </c>
      <c r="G126" s="38">
        <v>2969.6</v>
      </c>
      <c r="H126" s="20">
        <f t="shared" si="2"/>
        <v>42778</v>
      </c>
    </row>
    <row r="127" spans="2:8" ht="13.5">
      <c r="B127" s="36" t="s">
        <v>177</v>
      </c>
      <c r="C127" s="37" t="s">
        <v>175</v>
      </c>
      <c r="D127" s="24" t="s">
        <v>150</v>
      </c>
      <c r="E127" s="18" t="s">
        <v>151</v>
      </c>
      <c r="F127" s="109" t="s">
        <v>563</v>
      </c>
      <c r="G127" s="38">
        <v>10358.799999999999</v>
      </c>
      <c r="H127" s="20">
        <f t="shared" si="2"/>
        <v>42778</v>
      </c>
    </row>
    <row r="128" spans="2:8" ht="13.5">
      <c r="B128" s="36" t="s">
        <v>178</v>
      </c>
      <c r="C128" s="37" t="s">
        <v>175</v>
      </c>
      <c r="D128" s="24" t="s">
        <v>150</v>
      </c>
      <c r="E128" s="18" t="s">
        <v>151</v>
      </c>
      <c r="F128" s="109" t="s">
        <v>563</v>
      </c>
      <c r="G128" s="38">
        <v>1055.5999999999999</v>
      </c>
      <c r="H128" s="20">
        <f t="shared" si="2"/>
        <v>42778</v>
      </c>
    </row>
    <row r="129" spans="2:8" ht="13.5">
      <c r="B129" s="36" t="s">
        <v>179</v>
      </c>
      <c r="C129" s="37" t="s">
        <v>180</v>
      </c>
      <c r="D129" s="24" t="s">
        <v>150</v>
      </c>
      <c r="E129" s="18" t="s">
        <v>151</v>
      </c>
      <c r="F129" s="109" t="s">
        <v>563</v>
      </c>
      <c r="G129" s="38">
        <v>4506.37</v>
      </c>
      <c r="H129" s="20">
        <f t="shared" si="2"/>
        <v>42784</v>
      </c>
    </row>
    <row r="130" spans="2:8" ht="13.5">
      <c r="B130" s="36" t="s">
        <v>181</v>
      </c>
      <c r="C130" s="37" t="s">
        <v>35</v>
      </c>
      <c r="D130" s="24" t="s">
        <v>150</v>
      </c>
      <c r="E130" s="18" t="s">
        <v>151</v>
      </c>
      <c r="F130" s="109" t="s">
        <v>563</v>
      </c>
      <c r="G130" s="38">
        <v>20555.2</v>
      </c>
      <c r="H130" s="20">
        <f t="shared" si="2"/>
        <v>42786</v>
      </c>
    </row>
    <row r="131" spans="2:8" ht="13.5">
      <c r="B131" s="36" t="s">
        <v>182</v>
      </c>
      <c r="C131" s="37" t="s">
        <v>183</v>
      </c>
      <c r="D131" s="24" t="s">
        <v>150</v>
      </c>
      <c r="E131" s="18" t="s">
        <v>151</v>
      </c>
      <c r="F131" s="109" t="s">
        <v>563</v>
      </c>
      <c r="G131" s="38">
        <v>2100.3000000000002</v>
      </c>
      <c r="H131" s="20">
        <f t="shared" si="2"/>
        <v>42844</v>
      </c>
    </row>
    <row r="132" spans="2:8" ht="13.5">
      <c r="B132" s="36" t="s">
        <v>184</v>
      </c>
      <c r="C132" s="37" t="s">
        <v>185</v>
      </c>
      <c r="D132" s="24" t="s">
        <v>150</v>
      </c>
      <c r="E132" s="18" t="s">
        <v>151</v>
      </c>
      <c r="F132" s="109" t="s">
        <v>563</v>
      </c>
      <c r="G132" s="38">
        <v>1583.4</v>
      </c>
      <c r="H132" s="20">
        <f t="shared" si="2"/>
        <v>42848</v>
      </c>
    </row>
    <row r="133" spans="2:8" ht="13.5">
      <c r="B133" s="36" t="s">
        <v>186</v>
      </c>
      <c r="C133" s="37" t="s">
        <v>185</v>
      </c>
      <c r="D133" s="24" t="s">
        <v>150</v>
      </c>
      <c r="E133" s="18" t="s">
        <v>151</v>
      </c>
      <c r="F133" s="109" t="s">
        <v>563</v>
      </c>
      <c r="G133" s="38">
        <v>2623.92</v>
      </c>
      <c r="H133" s="20">
        <f t="shared" si="2"/>
        <v>42848</v>
      </c>
    </row>
    <row r="134" spans="2:8" ht="13.5">
      <c r="B134" s="36" t="s">
        <v>187</v>
      </c>
      <c r="C134" s="37" t="s">
        <v>188</v>
      </c>
      <c r="D134" s="24" t="s">
        <v>150</v>
      </c>
      <c r="E134" s="18" t="s">
        <v>151</v>
      </c>
      <c r="F134" s="109" t="s">
        <v>563</v>
      </c>
      <c r="G134" s="38">
        <v>9161.68</v>
      </c>
      <c r="H134" s="20">
        <f t="shared" si="2"/>
        <v>42862</v>
      </c>
    </row>
    <row r="135" spans="2:8" ht="13.5">
      <c r="B135" s="36" t="s">
        <v>189</v>
      </c>
      <c r="C135" s="37" t="s">
        <v>190</v>
      </c>
      <c r="D135" s="24" t="s">
        <v>150</v>
      </c>
      <c r="E135" s="18" t="s">
        <v>151</v>
      </c>
      <c r="F135" s="109" t="s">
        <v>563</v>
      </c>
      <c r="G135" s="38">
        <v>3111.12</v>
      </c>
      <c r="H135" s="20">
        <f t="shared" si="2"/>
        <v>42869</v>
      </c>
    </row>
    <row r="136" spans="2:8" ht="13.5">
      <c r="B136" s="39">
        <v>824</v>
      </c>
      <c r="C136" s="40" t="s">
        <v>191</v>
      </c>
      <c r="D136" s="41" t="s">
        <v>192</v>
      </c>
      <c r="E136" s="18" t="s">
        <v>193</v>
      </c>
      <c r="F136" s="109" t="s">
        <v>563</v>
      </c>
      <c r="G136" s="34">
        <v>28914.35</v>
      </c>
      <c r="H136" s="42">
        <f t="shared" si="2"/>
        <v>42772</v>
      </c>
    </row>
    <row r="137" spans="2:8" ht="13.5">
      <c r="B137" s="39">
        <v>821</v>
      </c>
      <c r="C137" s="40" t="s">
        <v>191</v>
      </c>
      <c r="D137" s="41" t="s">
        <v>192</v>
      </c>
      <c r="E137" s="18" t="s">
        <v>194</v>
      </c>
      <c r="F137" s="109" t="s">
        <v>563</v>
      </c>
      <c r="G137" s="38">
        <v>7996.62</v>
      </c>
      <c r="H137" s="42">
        <f t="shared" si="2"/>
        <v>42772</v>
      </c>
    </row>
    <row r="138" spans="2:8" ht="13.5">
      <c r="B138" s="26">
        <v>2728</v>
      </c>
      <c r="C138" s="27">
        <v>40907</v>
      </c>
      <c r="D138" s="18" t="s">
        <v>195</v>
      </c>
      <c r="E138" s="18" t="s">
        <v>196</v>
      </c>
      <c r="F138" s="109" t="s">
        <v>563</v>
      </c>
      <c r="G138" s="29">
        <v>1450</v>
      </c>
      <c r="H138" s="20">
        <f>+C138+61</f>
        <v>40968</v>
      </c>
    </row>
    <row r="139" spans="2:8" ht="13.5">
      <c r="B139" s="43">
        <v>110</v>
      </c>
      <c r="C139" s="44" t="s">
        <v>197</v>
      </c>
      <c r="D139" s="18" t="s">
        <v>198</v>
      </c>
      <c r="E139" s="18" t="s">
        <v>196</v>
      </c>
      <c r="F139" s="109" t="s">
        <v>563</v>
      </c>
      <c r="G139" s="45">
        <v>8219.5300000000007</v>
      </c>
      <c r="H139" s="20">
        <f t="shared" ref="H139:H202" si="3">+C139+61</f>
        <v>42659</v>
      </c>
    </row>
    <row r="140" spans="2:8" ht="13.5">
      <c r="B140" s="43">
        <v>109</v>
      </c>
      <c r="C140" s="44" t="s">
        <v>199</v>
      </c>
      <c r="D140" s="18" t="s">
        <v>198</v>
      </c>
      <c r="E140" s="18" t="s">
        <v>196</v>
      </c>
      <c r="F140" s="109" t="s">
        <v>563</v>
      </c>
      <c r="G140" s="45">
        <v>43708.800000000003</v>
      </c>
      <c r="H140" s="20">
        <f t="shared" si="3"/>
        <v>42669</v>
      </c>
    </row>
    <row r="141" spans="2:8" ht="13.5">
      <c r="B141" s="43">
        <v>112</v>
      </c>
      <c r="C141" s="44" t="s">
        <v>159</v>
      </c>
      <c r="D141" s="18" t="s">
        <v>198</v>
      </c>
      <c r="E141" s="18" t="s">
        <v>196</v>
      </c>
      <c r="F141" s="109" t="s">
        <v>563</v>
      </c>
      <c r="G141" s="45">
        <v>788.8</v>
      </c>
      <c r="H141" s="20">
        <f t="shared" si="3"/>
        <v>42708</v>
      </c>
    </row>
    <row r="142" spans="2:8" ht="13.5">
      <c r="B142" s="43">
        <v>117</v>
      </c>
      <c r="C142" s="44" t="s">
        <v>123</v>
      </c>
      <c r="D142" s="18" t="s">
        <v>198</v>
      </c>
      <c r="E142" s="18" t="s">
        <v>196</v>
      </c>
      <c r="F142" s="109" t="s">
        <v>563</v>
      </c>
      <c r="G142" s="45">
        <v>4072.18</v>
      </c>
      <c r="H142" s="20">
        <f t="shared" si="3"/>
        <v>42722</v>
      </c>
    </row>
    <row r="143" spans="2:8" ht="13.5">
      <c r="B143" s="43">
        <v>114</v>
      </c>
      <c r="C143" s="44" t="s">
        <v>123</v>
      </c>
      <c r="D143" s="18" t="s">
        <v>198</v>
      </c>
      <c r="E143" s="18" t="s">
        <v>196</v>
      </c>
      <c r="F143" s="109" t="s">
        <v>563</v>
      </c>
      <c r="G143" s="45">
        <v>12905</v>
      </c>
      <c r="H143" s="20">
        <f t="shared" si="3"/>
        <v>42722</v>
      </c>
    </row>
    <row r="144" spans="2:8" ht="13.5">
      <c r="B144" s="43">
        <v>113</v>
      </c>
      <c r="C144" s="44" t="s">
        <v>123</v>
      </c>
      <c r="D144" s="18" t="s">
        <v>198</v>
      </c>
      <c r="E144" s="18" t="s">
        <v>196</v>
      </c>
      <c r="F144" s="109" t="s">
        <v>563</v>
      </c>
      <c r="G144" s="45">
        <v>19177.82</v>
      </c>
      <c r="H144" s="20">
        <f t="shared" si="3"/>
        <v>42722</v>
      </c>
    </row>
    <row r="145" spans="2:8" ht="13.5">
      <c r="B145" s="43">
        <v>119</v>
      </c>
      <c r="C145" s="44" t="s">
        <v>110</v>
      </c>
      <c r="D145" s="18" t="s">
        <v>198</v>
      </c>
      <c r="E145" s="18" t="s">
        <v>196</v>
      </c>
      <c r="F145" s="109" t="s">
        <v>563</v>
      </c>
      <c r="G145" s="45">
        <v>8135.54</v>
      </c>
      <c r="H145" s="20">
        <f t="shared" si="3"/>
        <v>42736</v>
      </c>
    </row>
    <row r="146" spans="2:8" ht="13.5">
      <c r="B146" s="43">
        <v>115</v>
      </c>
      <c r="C146" s="44" t="s">
        <v>110</v>
      </c>
      <c r="D146" s="18" t="s">
        <v>198</v>
      </c>
      <c r="E146" s="18" t="s">
        <v>196</v>
      </c>
      <c r="F146" s="109" t="s">
        <v>563</v>
      </c>
      <c r="G146" s="45">
        <v>784.39</v>
      </c>
      <c r="H146" s="20">
        <f t="shared" si="3"/>
        <v>42736</v>
      </c>
    </row>
    <row r="147" spans="2:8" ht="13.5">
      <c r="B147" s="43">
        <v>121</v>
      </c>
      <c r="C147" s="44" t="s">
        <v>200</v>
      </c>
      <c r="D147" s="18" t="s">
        <v>198</v>
      </c>
      <c r="E147" s="18" t="s">
        <v>196</v>
      </c>
      <c r="F147" s="109" t="s">
        <v>563</v>
      </c>
      <c r="G147" s="45">
        <v>604.48</v>
      </c>
      <c r="H147" s="20">
        <f t="shared" si="3"/>
        <v>42745</v>
      </c>
    </row>
    <row r="148" spans="2:8" ht="13.5">
      <c r="B148" s="43">
        <v>118</v>
      </c>
      <c r="C148" s="44" t="s">
        <v>200</v>
      </c>
      <c r="D148" s="18" t="s">
        <v>198</v>
      </c>
      <c r="E148" s="18" t="s">
        <v>196</v>
      </c>
      <c r="F148" s="109" t="s">
        <v>563</v>
      </c>
      <c r="G148" s="45">
        <v>2414.0100000000002</v>
      </c>
      <c r="H148" s="20">
        <f t="shared" si="3"/>
        <v>42745</v>
      </c>
    </row>
    <row r="149" spans="2:8" ht="13.5">
      <c r="B149" s="43">
        <v>122</v>
      </c>
      <c r="C149" s="44" t="s">
        <v>171</v>
      </c>
      <c r="D149" s="18" t="s">
        <v>198</v>
      </c>
      <c r="E149" s="18" t="s">
        <v>196</v>
      </c>
      <c r="F149" s="109" t="s">
        <v>563</v>
      </c>
      <c r="G149" s="45">
        <v>5873.08</v>
      </c>
      <c r="H149" s="20">
        <f t="shared" si="3"/>
        <v>42750</v>
      </c>
    </row>
    <row r="150" spans="2:8" ht="13.5">
      <c r="B150" s="43">
        <v>129</v>
      </c>
      <c r="C150" s="44" t="s">
        <v>201</v>
      </c>
      <c r="D150" s="18" t="s">
        <v>198</v>
      </c>
      <c r="E150" s="18" t="s">
        <v>196</v>
      </c>
      <c r="F150" s="109" t="s">
        <v>563</v>
      </c>
      <c r="G150" s="45">
        <v>7527.94</v>
      </c>
      <c r="H150" s="20">
        <f t="shared" si="3"/>
        <v>42757</v>
      </c>
    </row>
    <row r="151" spans="2:8" ht="13.5">
      <c r="B151" s="43">
        <v>130</v>
      </c>
      <c r="C151" s="44" t="s">
        <v>201</v>
      </c>
      <c r="D151" s="18" t="s">
        <v>198</v>
      </c>
      <c r="E151" s="18" t="s">
        <v>196</v>
      </c>
      <c r="F151" s="109" t="s">
        <v>563</v>
      </c>
      <c r="G151" s="45">
        <v>15393.2</v>
      </c>
      <c r="H151" s="20">
        <f t="shared" si="3"/>
        <v>42757</v>
      </c>
    </row>
    <row r="152" spans="2:8" ht="13.5">
      <c r="B152" s="43">
        <v>125</v>
      </c>
      <c r="C152" s="44" t="s">
        <v>201</v>
      </c>
      <c r="D152" s="18" t="s">
        <v>198</v>
      </c>
      <c r="E152" s="18" t="s">
        <v>196</v>
      </c>
      <c r="F152" s="109" t="s">
        <v>563</v>
      </c>
      <c r="G152" s="45">
        <v>12150.3</v>
      </c>
      <c r="H152" s="20">
        <f t="shared" si="3"/>
        <v>42757</v>
      </c>
    </row>
    <row r="153" spans="2:8" ht="13.5">
      <c r="B153" s="43">
        <v>128</v>
      </c>
      <c r="C153" s="44" t="s">
        <v>201</v>
      </c>
      <c r="D153" s="18" t="s">
        <v>198</v>
      </c>
      <c r="E153" s="18" t="s">
        <v>196</v>
      </c>
      <c r="F153" s="109" t="s">
        <v>563</v>
      </c>
      <c r="G153" s="45">
        <v>8289.36</v>
      </c>
      <c r="H153" s="20">
        <f t="shared" si="3"/>
        <v>42757</v>
      </c>
    </row>
    <row r="154" spans="2:8" ht="13.5">
      <c r="B154" s="43">
        <v>132</v>
      </c>
      <c r="C154" s="44" t="s">
        <v>27</v>
      </c>
      <c r="D154" s="18" t="s">
        <v>198</v>
      </c>
      <c r="E154" s="18" t="s">
        <v>196</v>
      </c>
      <c r="F154" s="109" t="s">
        <v>563</v>
      </c>
      <c r="G154" s="45">
        <v>197.2</v>
      </c>
      <c r="H154" s="20">
        <f t="shared" si="3"/>
        <v>42766</v>
      </c>
    </row>
    <row r="155" spans="2:8" ht="13.5">
      <c r="B155" s="43">
        <v>133</v>
      </c>
      <c r="C155" s="44" t="s">
        <v>27</v>
      </c>
      <c r="D155" s="18" t="s">
        <v>198</v>
      </c>
      <c r="E155" s="18" t="s">
        <v>196</v>
      </c>
      <c r="F155" s="109" t="s">
        <v>563</v>
      </c>
      <c r="G155" s="45">
        <v>197.2</v>
      </c>
      <c r="H155" s="20">
        <f t="shared" si="3"/>
        <v>42766</v>
      </c>
    </row>
    <row r="156" spans="2:8" ht="13.5">
      <c r="B156" s="43">
        <v>131</v>
      </c>
      <c r="C156" s="44" t="s">
        <v>27</v>
      </c>
      <c r="D156" s="18" t="s">
        <v>198</v>
      </c>
      <c r="E156" s="18" t="s">
        <v>196</v>
      </c>
      <c r="F156" s="109" t="s">
        <v>563</v>
      </c>
      <c r="G156" s="45">
        <v>2067.12</v>
      </c>
      <c r="H156" s="20">
        <f t="shared" si="3"/>
        <v>42766</v>
      </c>
    </row>
    <row r="157" spans="2:8" ht="13.5">
      <c r="B157" s="43">
        <v>134</v>
      </c>
      <c r="C157" s="44" t="s">
        <v>33</v>
      </c>
      <c r="D157" s="18" t="s">
        <v>198</v>
      </c>
      <c r="E157" s="18" t="s">
        <v>196</v>
      </c>
      <c r="F157" s="109" t="s">
        <v>563</v>
      </c>
      <c r="G157" s="45">
        <v>3772.9</v>
      </c>
      <c r="H157" s="20">
        <f t="shared" si="3"/>
        <v>42771</v>
      </c>
    </row>
    <row r="158" spans="2:8" ht="13.5">
      <c r="B158" s="43">
        <v>135</v>
      </c>
      <c r="C158" s="44" t="s">
        <v>191</v>
      </c>
      <c r="D158" s="18" t="s">
        <v>198</v>
      </c>
      <c r="E158" s="18" t="s">
        <v>196</v>
      </c>
      <c r="F158" s="109" t="s">
        <v>563</v>
      </c>
      <c r="G158" s="45">
        <v>962.8</v>
      </c>
      <c r="H158" s="20">
        <f t="shared" si="3"/>
        <v>42772</v>
      </c>
    </row>
    <row r="159" spans="2:8" ht="13.5">
      <c r="B159" s="43">
        <v>137</v>
      </c>
      <c r="C159" s="44" t="s">
        <v>202</v>
      </c>
      <c r="D159" s="18" t="s">
        <v>198</v>
      </c>
      <c r="E159" s="18" t="s">
        <v>196</v>
      </c>
      <c r="F159" s="109" t="s">
        <v>563</v>
      </c>
      <c r="G159" s="45">
        <v>3206.01</v>
      </c>
      <c r="H159" s="20">
        <f t="shared" si="3"/>
        <v>42785</v>
      </c>
    </row>
    <row r="160" spans="2:8" ht="13.5">
      <c r="B160" s="43">
        <v>203817</v>
      </c>
      <c r="C160" s="44" t="s">
        <v>63</v>
      </c>
      <c r="D160" s="18" t="s">
        <v>203</v>
      </c>
      <c r="E160" s="18" t="s">
        <v>112</v>
      </c>
      <c r="F160" s="109" t="s">
        <v>563</v>
      </c>
      <c r="G160" s="45">
        <v>935.2</v>
      </c>
      <c r="H160" s="20">
        <f t="shared" si="3"/>
        <v>42968</v>
      </c>
    </row>
    <row r="161" spans="2:8" ht="13.5">
      <c r="B161" s="43">
        <v>203825</v>
      </c>
      <c r="C161" s="44" t="s">
        <v>63</v>
      </c>
      <c r="D161" s="18" t="s">
        <v>203</v>
      </c>
      <c r="E161" s="18" t="s">
        <v>112</v>
      </c>
      <c r="F161" s="109" t="s">
        <v>563</v>
      </c>
      <c r="G161" s="45">
        <v>2879</v>
      </c>
      <c r="H161" s="20">
        <f t="shared" si="3"/>
        <v>42968</v>
      </c>
    </row>
    <row r="162" spans="2:8" ht="13.5">
      <c r="B162" s="43">
        <v>203826</v>
      </c>
      <c r="C162" s="44" t="s">
        <v>63</v>
      </c>
      <c r="D162" s="18" t="s">
        <v>203</v>
      </c>
      <c r="E162" s="18" t="s">
        <v>112</v>
      </c>
      <c r="F162" s="109" t="s">
        <v>563</v>
      </c>
      <c r="G162" s="45">
        <v>5966.16</v>
      </c>
      <c r="H162" s="20">
        <f t="shared" si="3"/>
        <v>42968</v>
      </c>
    </row>
    <row r="163" spans="2:8" ht="13.5">
      <c r="B163" s="43">
        <v>203829</v>
      </c>
      <c r="C163" s="44" t="s">
        <v>63</v>
      </c>
      <c r="D163" s="18" t="s">
        <v>203</v>
      </c>
      <c r="E163" s="18" t="s">
        <v>112</v>
      </c>
      <c r="F163" s="109" t="s">
        <v>563</v>
      </c>
      <c r="G163" s="45">
        <v>424.53</v>
      </c>
      <c r="H163" s="20">
        <f t="shared" si="3"/>
        <v>42968</v>
      </c>
    </row>
    <row r="164" spans="2:8" ht="13.5">
      <c r="B164" s="43">
        <v>203835</v>
      </c>
      <c r="C164" s="44" t="s">
        <v>63</v>
      </c>
      <c r="D164" s="18" t="s">
        <v>203</v>
      </c>
      <c r="E164" s="18" t="s">
        <v>112</v>
      </c>
      <c r="F164" s="109" t="s">
        <v>563</v>
      </c>
      <c r="G164" s="45">
        <v>1753.76</v>
      </c>
      <c r="H164" s="20">
        <f t="shared" si="3"/>
        <v>42968</v>
      </c>
    </row>
    <row r="165" spans="2:8" ht="13.5">
      <c r="B165" s="43">
        <v>203836</v>
      </c>
      <c r="C165" s="44" t="s">
        <v>63</v>
      </c>
      <c r="D165" s="18" t="s">
        <v>203</v>
      </c>
      <c r="E165" s="18" t="s">
        <v>112</v>
      </c>
      <c r="F165" s="109" t="s">
        <v>563</v>
      </c>
      <c r="G165" s="45">
        <v>3595.03</v>
      </c>
      <c r="H165" s="20">
        <f t="shared" si="3"/>
        <v>42968</v>
      </c>
    </row>
    <row r="166" spans="2:8" ht="13.5">
      <c r="B166" s="43">
        <v>203839</v>
      </c>
      <c r="C166" s="44" t="s">
        <v>63</v>
      </c>
      <c r="D166" s="18" t="s">
        <v>203</v>
      </c>
      <c r="E166" s="18" t="s">
        <v>112</v>
      </c>
      <c r="F166" s="109" t="s">
        <v>563</v>
      </c>
      <c r="G166" s="45">
        <v>10593.67</v>
      </c>
      <c r="H166" s="20">
        <f t="shared" si="3"/>
        <v>42968</v>
      </c>
    </row>
    <row r="167" spans="2:8" ht="13.5">
      <c r="B167" s="43">
        <v>203845</v>
      </c>
      <c r="C167" s="44" t="s">
        <v>63</v>
      </c>
      <c r="D167" s="18" t="s">
        <v>203</v>
      </c>
      <c r="E167" s="18" t="s">
        <v>112</v>
      </c>
      <c r="F167" s="109" t="s">
        <v>563</v>
      </c>
      <c r="G167" s="45">
        <v>2222.35</v>
      </c>
      <c r="H167" s="20">
        <f t="shared" si="3"/>
        <v>42968</v>
      </c>
    </row>
    <row r="168" spans="2:8" ht="13.5">
      <c r="B168" s="43">
        <v>203860</v>
      </c>
      <c r="C168" s="44" t="s">
        <v>63</v>
      </c>
      <c r="D168" s="18" t="s">
        <v>203</v>
      </c>
      <c r="E168" s="18" t="s">
        <v>112</v>
      </c>
      <c r="F168" s="109" t="s">
        <v>563</v>
      </c>
      <c r="G168" s="45">
        <v>7387.26</v>
      </c>
      <c r="H168" s="20">
        <f t="shared" si="3"/>
        <v>42968</v>
      </c>
    </row>
    <row r="169" spans="2:8" ht="13.5">
      <c r="B169" s="43">
        <v>203874</v>
      </c>
      <c r="C169" s="44" t="s">
        <v>63</v>
      </c>
      <c r="D169" s="18" t="s">
        <v>203</v>
      </c>
      <c r="E169" s="18" t="s">
        <v>112</v>
      </c>
      <c r="F169" s="109" t="s">
        <v>563</v>
      </c>
      <c r="G169" s="45">
        <v>949.54</v>
      </c>
      <c r="H169" s="20">
        <f t="shared" si="3"/>
        <v>42968</v>
      </c>
    </row>
    <row r="170" spans="2:8" ht="13.5">
      <c r="B170" s="43">
        <v>203876</v>
      </c>
      <c r="C170" s="44" t="s">
        <v>63</v>
      </c>
      <c r="D170" s="18" t="s">
        <v>203</v>
      </c>
      <c r="E170" s="18" t="s">
        <v>112</v>
      </c>
      <c r="F170" s="109" t="s">
        <v>563</v>
      </c>
      <c r="G170" s="45">
        <v>316.51</v>
      </c>
      <c r="H170" s="20">
        <f t="shared" si="3"/>
        <v>42968</v>
      </c>
    </row>
    <row r="171" spans="2:8" ht="13.5">
      <c r="B171" s="43">
        <v>203877</v>
      </c>
      <c r="C171" s="44" t="s">
        <v>63</v>
      </c>
      <c r="D171" s="18" t="s">
        <v>203</v>
      </c>
      <c r="E171" s="18" t="s">
        <v>112</v>
      </c>
      <c r="F171" s="109" t="s">
        <v>563</v>
      </c>
      <c r="G171" s="45">
        <v>287.89999999999998</v>
      </c>
      <c r="H171" s="20">
        <f t="shared" si="3"/>
        <v>42968</v>
      </c>
    </row>
    <row r="172" spans="2:8" ht="13.5">
      <c r="B172" s="43">
        <v>203878</v>
      </c>
      <c r="C172" s="44" t="s">
        <v>63</v>
      </c>
      <c r="D172" s="18" t="s">
        <v>203</v>
      </c>
      <c r="E172" s="18" t="s">
        <v>112</v>
      </c>
      <c r="F172" s="109" t="s">
        <v>563</v>
      </c>
      <c r="G172" s="45">
        <v>214</v>
      </c>
      <c r="H172" s="20">
        <f t="shared" si="3"/>
        <v>42968</v>
      </c>
    </row>
    <row r="173" spans="2:8" ht="13.5">
      <c r="B173" s="43">
        <v>203886</v>
      </c>
      <c r="C173" s="44" t="s">
        <v>63</v>
      </c>
      <c r="D173" s="18" t="s">
        <v>203</v>
      </c>
      <c r="E173" s="18" t="s">
        <v>112</v>
      </c>
      <c r="F173" s="109" t="s">
        <v>563</v>
      </c>
      <c r="G173" s="45">
        <v>2939.7</v>
      </c>
      <c r="H173" s="20">
        <f t="shared" si="3"/>
        <v>42968</v>
      </c>
    </row>
    <row r="174" spans="2:8" ht="13.5">
      <c r="B174" s="43">
        <v>203890</v>
      </c>
      <c r="C174" s="44" t="s">
        <v>63</v>
      </c>
      <c r="D174" s="18" t="s">
        <v>203</v>
      </c>
      <c r="E174" s="18" t="s">
        <v>112</v>
      </c>
      <c r="F174" s="109" t="s">
        <v>563</v>
      </c>
      <c r="G174" s="45">
        <v>959.67</v>
      </c>
      <c r="H174" s="20">
        <f t="shared" si="3"/>
        <v>42968</v>
      </c>
    </row>
    <row r="175" spans="2:8" ht="13.5">
      <c r="B175" s="43">
        <v>203891</v>
      </c>
      <c r="C175" s="44" t="s">
        <v>63</v>
      </c>
      <c r="D175" s="18" t="s">
        <v>203</v>
      </c>
      <c r="E175" s="18" t="s">
        <v>112</v>
      </c>
      <c r="F175" s="109" t="s">
        <v>563</v>
      </c>
      <c r="G175" s="45">
        <v>155.94999999999999</v>
      </c>
      <c r="H175" s="20">
        <f t="shared" si="3"/>
        <v>42968</v>
      </c>
    </row>
    <row r="176" spans="2:8" ht="13.5">
      <c r="B176" s="43">
        <v>203911</v>
      </c>
      <c r="C176" s="44" t="s">
        <v>63</v>
      </c>
      <c r="D176" s="18" t="s">
        <v>203</v>
      </c>
      <c r="E176" s="18" t="s">
        <v>112</v>
      </c>
      <c r="F176" s="109" t="s">
        <v>563</v>
      </c>
      <c r="G176" s="45">
        <v>153.38</v>
      </c>
      <c r="H176" s="20">
        <f t="shared" si="3"/>
        <v>42968</v>
      </c>
    </row>
    <row r="177" spans="2:8" ht="13.5">
      <c r="B177" s="43">
        <v>203914</v>
      </c>
      <c r="C177" s="44" t="s">
        <v>63</v>
      </c>
      <c r="D177" s="18" t="s">
        <v>203</v>
      </c>
      <c r="E177" s="18" t="s">
        <v>112</v>
      </c>
      <c r="F177" s="109" t="s">
        <v>563</v>
      </c>
      <c r="G177" s="45">
        <v>1531.59</v>
      </c>
      <c r="H177" s="20">
        <f t="shared" si="3"/>
        <v>42968</v>
      </c>
    </row>
    <row r="178" spans="2:8" ht="13.5">
      <c r="B178" s="43">
        <v>203919</v>
      </c>
      <c r="C178" s="44" t="s">
        <v>63</v>
      </c>
      <c r="D178" s="18" t="s">
        <v>203</v>
      </c>
      <c r="E178" s="18" t="s">
        <v>112</v>
      </c>
      <c r="F178" s="109" t="s">
        <v>563</v>
      </c>
      <c r="G178" s="45">
        <v>305.67</v>
      </c>
      <c r="H178" s="20">
        <f t="shared" si="3"/>
        <v>42968</v>
      </c>
    </row>
    <row r="179" spans="2:8" ht="13.5">
      <c r="B179" s="43">
        <v>203923</v>
      </c>
      <c r="C179" s="44" t="s">
        <v>63</v>
      </c>
      <c r="D179" s="18" t="s">
        <v>203</v>
      </c>
      <c r="E179" s="18" t="s">
        <v>112</v>
      </c>
      <c r="F179" s="109" t="s">
        <v>563</v>
      </c>
      <c r="G179" s="45">
        <v>1612.05</v>
      </c>
      <c r="H179" s="20">
        <f t="shared" si="3"/>
        <v>42968</v>
      </c>
    </row>
    <row r="180" spans="2:8" ht="13.5">
      <c r="B180" s="43">
        <v>203924</v>
      </c>
      <c r="C180" s="44" t="s">
        <v>63</v>
      </c>
      <c r="D180" s="18" t="s">
        <v>203</v>
      </c>
      <c r="E180" s="18" t="s">
        <v>112</v>
      </c>
      <c r="F180" s="109" t="s">
        <v>563</v>
      </c>
      <c r="G180" s="45">
        <v>784.16</v>
      </c>
      <c r="H180" s="20">
        <f t="shared" si="3"/>
        <v>42968</v>
      </c>
    </row>
    <row r="181" spans="2:8" ht="13.5">
      <c r="B181" s="43">
        <v>203928</v>
      </c>
      <c r="C181" s="44" t="s">
        <v>63</v>
      </c>
      <c r="D181" s="18" t="s">
        <v>203</v>
      </c>
      <c r="E181" s="18" t="s">
        <v>112</v>
      </c>
      <c r="F181" s="109" t="s">
        <v>563</v>
      </c>
      <c r="G181" s="45">
        <v>335.3</v>
      </c>
      <c r="H181" s="20">
        <f t="shared" si="3"/>
        <v>42968</v>
      </c>
    </row>
    <row r="182" spans="2:8" ht="13.5">
      <c r="B182" s="43">
        <v>203925</v>
      </c>
      <c r="C182" s="44" t="s">
        <v>63</v>
      </c>
      <c r="D182" s="18" t="s">
        <v>203</v>
      </c>
      <c r="E182" s="18" t="s">
        <v>112</v>
      </c>
      <c r="F182" s="109" t="s">
        <v>563</v>
      </c>
      <c r="G182" s="45">
        <v>1439.5</v>
      </c>
      <c r="H182" s="20">
        <f t="shared" si="3"/>
        <v>42968</v>
      </c>
    </row>
    <row r="183" spans="2:8" ht="13.5">
      <c r="B183" s="43">
        <v>203932</v>
      </c>
      <c r="C183" s="44" t="s">
        <v>63</v>
      </c>
      <c r="D183" s="18" t="s">
        <v>203</v>
      </c>
      <c r="E183" s="18" t="s">
        <v>112</v>
      </c>
      <c r="F183" s="109" t="s">
        <v>563</v>
      </c>
      <c r="G183" s="45">
        <v>696.03</v>
      </c>
      <c r="H183" s="20">
        <f t="shared" si="3"/>
        <v>42968</v>
      </c>
    </row>
    <row r="184" spans="2:8" ht="13.5">
      <c r="B184" s="43">
        <v>203931</v>
      </c>
      <c r="C184" s="44" t="s">
        <v>63</v>
      </c>
      <c r="D184" s="18" t="s">
        <v>203</v>
      </c>
      <c r="E184" s="18" t="s">
        <v>112</v>
      </c>
      <c r="F184" s="109" t="s">
        <v>563</v>
      </c>
      <c r="G184" s="45">
        <v>134.12</v>
      </c>
      <c r="H184" s="20">
        <f t="shared" si="3"/>
        <v>42968</v>
      </c>
    </row>
    <row r="185" spans="2:8" ht="13.5">
      <c r="B185" s="43">
        <v>203954</v>
      </c>
      <c r="C185" s="44" t="s">
        <v>63</v>
      </c>
      <c r="D185" s="18" t="s">
        <v>203</v>
      </c>
      <c r="E185" s="18" t="s">
        <v>112</v>
      </c>
      <c r="F185" s="109" t="s">
        <v>563</v>
      </c>
      <c r="G185" s="45">
        <v>1742.33</v>
      </c>
      <c r="H185" s="20">
        <f t="shared" si="3"/>
        <v>42968</v>
      </c>
    </row>
    <row r="186" spans="2:8" ht="13.5">
      <c r="B186" s="43">
        <v>203955</v>
      </c>
      <c r="C186" s="44" t="s">
        <v>63</v>
      </c>
      <c r="D186" s="18" t="s">
        <v>203</v>
      </c>
      <c r="E186" s="18" t="s">
        <v>112</v>
      </c>
      <c r="F186" s="109" t="s">
        <v>563</v>
      </c>
      <c r="G186" s="45">
        <v>266.43</v>
      </c>
      <c r="H186" s="20">
        <f t="shared" si="3"/>
        <v>42968</v>
      </c>
    </row>
    <row r="187" spans="2:8" ht="13.5">
      <c r="B187" s="43">
        <v>203956</v>
      </c>
      <c r="C187" s="44" t="s">
        <v>63</v>
      </c>
      <c r="D187" s="18" t="s">
        <v>203</v>
      </c>
      <c r="E187" s="18" t="s">
        <v>112</v>
      </c>
      <c r="F187" s="109" t="s">
        <v>563</v>
      </c>
      <c r="G187" s="45">
        <v>277.24</v>
      </c>
      <c r="H187" s="20">
        <f t="shared" si="3"/>
        <v>42968</v>
      </c>
    </row>
    <row r="188" spans="2:8" ht="13.5">
      <c r="B188" s="43">
        <v>203889</v>
      </c>
      <c r="C188" s="44" t="s">
        <v>63</v>
      </c>
      <c r="D188" s="18" t="s">
        <v>203</v>
      </c>
      <c r="E188" s="18" t="s">
        <v>112</v>
      </c>
      <c r="F188" s="109" t="s">
        <v>563</v>
      </c>
      <c r="G188" s="45">
        <v>8060.26</v>
      </c>
      <c r="H188" s="20">
        <f t="shared" si="3"/>
        <v>42968</v>
      </c>
    </row>
    <row r="189" spans="2:8" ht="13.5">
      <c r="B189" s="43">
        <v>203953</v>
      </c>
      <c r="C189" s="44" t="s">
        <v>63</v>
      </c>
      <c r="D189" s="18" t="s">
        <v>203</v>
      </c>
      <c r="E189" s="18" t="s">
        <v>112</v>
      </c>
      <c r="F189" s="109" t="s">
        <v>563</v>
      </c>
      <c r="G189" s="45">
        <v>344.28</v>
      </c>
      <c r="H189" s="20">
        <f t="shared" si="3"/>
        <v>42968</v>
      </c>
    </row>
    <row r="190" spans="2:8" ht="13.5">
      <c r="B190" s="36" t="s">
        <v>204</v>
      </c>
      <c r="C190" s="37" t="s">
        <v>205</v>
      </c>
      <c r="D190" s="18" t="s">
        <v>206</v>
      </c>
      <c r="E190" s="18" t="s">
        <v>207</v>
      </c>
      <c r="F190" s="109" t="s">
        <v>563</v>
      </c>
      <c r="G190" s="38">
        <v>6883.44</v>
      </c>
      <c r="H190" s="20">
        <f t="shared" si="3"/>
        <v>42889</v>
      </c>
    </row>
    <row r="191" spans="2:8" ht="13.5">
      <c r="B191" s="36" t="s">
        <v>208</v>
      </c>
      <c r="C191" s="37" t="s">
        <v>205</v>
      </c>
      <c r="D191" s="18" t="s">
        <v>206</v>
      </c>
      <c r="E191" s="18" t="s">
        <v>207</v>
      </c>
      <c r="F191" s="109" t="s">
        <v>563</v>
      </c>
      <c r="G191" s="38">
        <v>8973.76</v>
      </c>
      <c r="H191" s="20">
        <f t="shared" si="3"/>
        <v>42889</v>
      </c>
    </row>
    <row r="192" spans="2:8" ht="13.5">
      <c r="B192" s="36" t="s">
        <v>209</v>
      </c>
      <c r="C192" s="37" t="s">
        <v>205</v>
      </c>
      <c r="D192" s="18" t="s">
        <v>206</v>
      </c>
      <c r="E192" s="18" t="s">
        <v>207</v>
      </c>
      <c r="F192" s="109" t="s">
        <v>563</v>
      </c>
      <c r="G192" s="38">
        <v>34678.199999999997</v>
      </c>
      <c r="H192" s="20">
        <f t="shared" si="3"/>
        <v>42889</v>
      </c>
    </row>
    <row r="193" spans="2:8" ht="13.5">
      <c r="B193" s="36" t="s">
        <v>210</v>
      </c>
      <c r="C193" s="37" t="s">
        <v>205</v>
      </c>
      <c r="D193" s="18" t="s">
        <v>206</v>
      </c>
      <c r="E193" s="18" t="s">
        <v>207</v>
      </c>
      <c r="F193" s="109" t="s">
        <v>563</v>
      </c>
      <c r="G193" s="38">
        <v>2354.8000000000002</v>
      </c>
      <c r="H193" s="20">
        <f t="shared" si="3"/>
        <v>42889</v>
      </c>
    </row>
    <row r="194" spans="2:8" ht="13.5">
      <c r="B194" s="36" t="s">
        <v>211</v>
      </c>
      <c r="C194" s="37" t="s">
        <v>212</v>
      </c>
      <c r="D194" s="18" t="s">
        <v>206</v>
      </c>
      <c r="E194" s="18" t="s">
        <v>207</v>
      </c>
      <c r="F194" s="109" t="s">
        <v>563</v>
      </c>
      <c r="G194" s="38">
        <v>4093.64</v>
      </c>
      <c r="H194" s="20">
        <f t="shared" si="3"/>
        <v>42896</v>
      </c>
    </row>
    <row r="195" spans="2:8" ht="13.5">
      <c r="B195" s="36" t="s">
        <v>213</v>
      </c>
      <c r="C195" s="37" t="s">
        <v>212</v>
      </c>
      <c r="D195" s="18" t="s">
        <v>206</v>
      </c>
      <c r="E195" s="18" t="s">
        <v>207</v>
      </c>
      <c r="F195" s="109" t="s">
        <v>563</v>
      </c>
      <c r="G195" s="38">
        <v>2605.36</v>
      </c>
      <c r="H195" s="20">
        <f t="shared" si="3"/>
        <v>42896</v>
      </c>
    </row>
    <row r="196" spans="2:8" ht="13.5">
      <c r="B196" s="36" t="s">
        <v>214</v>
      </c>
      <c r="C196" s="37" t="s">
        <v>215</v>
      </c>
      <c r="D196" s="18" t="s">
        <v>206</v>
      </c>
      <c r="E196" s="18" t="s">
        <v>207</v>
      </c>
      <c r="F196" s="109" t="s">
        <v>563</v>
      </c>
      <c r="G196" s="38">
        <v>2605.36</v>
      </c>
      <c r="H196" s="20">
        <f t="shared" si="3"/>
        <v>42925</v>
      </c>
    </row>
    <row r="197" spans="2:8" ht="13.5">
      <c r="B197" s="36" t="s">
        <v>216</v>
      </c>
      <c r="C197" s="37" t="s">
        <v>44</v>
      </c>
      <c r="D197" s="18" t="s">
        <v>206</v>
      </c>
      <c r="E197" s="18" t="s">
        <v>207</v>
      </c>
      <c r="F197" s="109" t="s">
        <v>563</v>
      </c>
      <c r="G197" s="38">
        <v>2605.36</v>
      </c>
      <c r="H197" s="20">
        <f t="shared" si="3"/>
        <v>42959</v>
      </c>
    </row>
    <row r="198" spans="2:8" ht="13.5">
      <c r="B198" s="36" t="s">
        <v>217</v>
      </c>
      <c r="C198" s="37" t="s">
        <v>19</v>
      </c>
      <c r="D198" s="18" t="s">
        <v>218</v>
      </c>
      <c r="E198" s="18" t="s">
        <v>219</v>
      </c>
      <c r="F198" s="109" t="s">
        <v>563</v>
      </c>
      <c r="G198" s="38">
        <v>1183.2</v>
      </c>
      <c r="H198" s="20">
        <f t="shared" si="3"/>
        <v>42960</v>
      </c>
    </row>
    <row r="199" spans="2:8" ht="13.5">
      <c r="B199" s="36" t="s">
        <v>220</v>
      </c>
      <c r="C199" s="37" t="s">
        <v>19</v>
      </c>
      <c r="D199" s="18" t="s">
        <v>218</v>
      </c>
      <c r="E199" s="18" t="s">
        <v>219</v>
      </c>
      <c r="F199" s="109" t="s">
        <v>563</v>
      </c>
      <c r="G199" s="38">
        <v>1612.4</v>
      </c>
      <c r="H199" s="20">
        <f t="shared" si="3"/>
        <v>42960</v>
      </c>
    </row>
    <row r="200" spans="2:8" ht="13.5">
      <c r="B200" s="36" t="s">
        <v>221</v>
      </c>
      <c r="C200" s="37" t="s">
        <v>222</v>
      </c>
      <c r="D200" s="18" t="s">
        <v>218</v>
      </c>
      <c r="E200" s="18" t="s">
        <v>219</v>
      </c>
      <c r="F200" s="109" t="s">
        <v>563</v>
      </c>
      <c r="G200" s="38">
        <v>12412</v>
      </c>
      <c r="H200" s="20">
        <f t="shared" si="3"/>
        <v>42962</v>
      </c>
    </row>
    <row r="201" spans="2:8" ht="13.5">
      <c r="B201" s="36" t="s">
        <v>223</v>
      </c>
      <c r="C201" s="37" t="s">
        <v>43</v>
      </c>
      <c r="D201" s="18" t="s">
        <v>218</v>
      </c>
      <c r="E201" s="18" t="s">
        <v>219</v>
      </c>
      <c r="F201" s="109" t="s">
        <v>563</v>
      </c>
      <c r="G201" s="38">
        <v>1252.8</v>
      </c>
      <c r="H201" s="20">
        <f t="shared" si="3"/>
        <v>42967</v>
      </c>
    </row>
    <row r="202" spans="2:8" ht="13.5">
      <c r="B202" s="36" t="s">
        <v>224</v>
      </c>
      <c r="C202" s="37" t="s">
        <v>43</v>
      </c>
      <c r="D202" s="18" t="s">
        <v>218</v>
      </c>
      <c r="E202" s="18" t="s">
        <v>219</v>
      </c>
      <c r="F202" s="109" t="s">
        <v>563</v>
      </c>
      <c r="G202" s="38">
        <v>12412</v>
      </c>
      <c r="H202" s="20">
        <f t="shared" si="3"/>
        <v>42967</v>
      </c>
    </row>
    <row r="203" spans="2:8" ht="13.5">
      <c r="B203" s="36" t="s">
        <v>225</v>
      </c>
      <c r="C203" s="37" t="s">
        <v>25</v>
      </c>
      <c r="D203" s="18" t="s">
        <v>218</v>
      </c>
      <c r="E203" s="18" t="s">
        <v>219</v>
      </c>
      <c r="F203" s="109" t="s">
        <v>563</v>
      </c>
      <c r="G203" s="38">
        <v>2366.4</v>
      </c>
      <c r="H203" s="20">
        <f t="shared" ref="H203:H225" si="4">+C203+61</f>
        <v>42969</v>
      </c>
    </row>
    <row r="204" spans="2:8" ht="13.5">
      <c r="B204" s="36" t="s">
        <v>226</v>
      </c>
      <c r="C204" s="37" t="s">
        <v>67</v>
      </c>
      <c r="D204" s="18" t="s">
        <v>218</v>
      </c>
      <c r="E204" s="18" t="s">
        <v>219</v>
      </c>
      <c r="F204" s="109" t="s">
        <v>563</v>
      </c>
      <c r="G204" s="38">
        <v>928</v>
      </c>
      <c r="H204" s="20">
        <f t="shared" si="4"/>
        <v>42970</v>
      </c>
    </row>
    <row r="205" spans="2:8" ht="13.5">
      <c r="B205" s="36" t="s">
        <v>227</v>
      </c>
      <c r="C205" s="37" t="s">
        <v>67</v>
      </c>
      <c r="D205" s="18" t="s">
        <v>218</v>
      </c>
      <c r="E205" s="18" t="s">
        <v>219</v>
      </c>
      <c r="F205" s="109" t="s">
        <v>563</v>
      </c>
      <c r="G205" s="38">
        <v>9210.4</v>
      </c>
      <c r="H205" s="20">
        <f t="shared" si="4"/>
        <v>42970</v>
      </c>
    </row>
    <row r="206" spans="2:8" ht="13.5">
      <c r="B206" s="46" t="s">
        <v>228</v>
      </c>
      <c r="C206" s="47" t="s">
        <v>201</v>
      </c>
      <c r="D206" s="18" t="s">
        <v>229</v>
      </c>
      <c r="E206" s="18" t="s">
        <v>29</v>
      </c>
      <c r="F206" s="109" t="s">
        <v>563</v>
      </c>
      <c r="G206" s="38">
        <v>454.7</v>
      </c>
      <c r="H206" s="20">
        <f t="shared" si="4"/>
        <v>42757</v>
      </c>
    </row>
    <row r="207" spans="2:8" ht="13.5">
      <c r="B207" s="46" t="s">
        <v>230</v>
      </c>
      <c r="C207" s="47" t="s">
        <v>201</v>
      </c>
      <c r="D207" s="18" t="s">
        <v>229</v>
      </c>
      <c r="E207" s="18" t="s">
        <v>29</v>
      </c>
      <c r="F207" s="109" t="s">
        <v>563</v>
      </c>
      <c r="G207" s="38">
        <v>421.31</v>
      </c>
      <c r="H207" s="20">
        <f t="shared" si="4"/>
        <v>42757</v>
      </c>
    </row>
    <row r="208" spans="2:8" ht="13.5">
      <c r="B208" s="46" t="s">
        <v>231</v>
      </c>
      <c r="C208" s="47" t="s">
        <v>201</v>
      </c>
      <c r="D208" s="18" t="s">
        <v>229</v>
      </c>
      <c r="E208" s="18" t="s">
        <v>29</v>
      </c>
      <c r="F208" s="109" t="s">
        <v>563</v>
      </c>
      <c r="G208" s="38">
        <v>5075.95</v>
      </c>
      <c r="H208" s="20">
        <f t="shared" si="4"/>
        <v>42757</v>
      </c>
    </row>
    <row r="209" spans="2:8" ht="13.5">
      <c r="B209" s="46" t="s">
        <v>232</v>
      </c>
      <c r="C209" s="47" t="s">
        <v>33</v>
      </c>
      <c r="D209" s="18" t="s">
        <v>229</v>
      </c>
      <c r="E209" s="18" t="s">
        <v>29</v>
      </c>
      <c r="F209" s="109" t="s">
        <v>563</v>
      </c>
      <c r="G209" s="38">
        <v>9699.34</v>
      </c>
      <c r="H209" s="20">
        <f t="shared" si="4"/>
        <v>42771</v>
      </c>
    </row>
    <row r="210" spans="2:8" ht="13.5">
      <c r="B210" s="36" t="s">
        <v>233</v>
      </c>
      <c r="C210" s="47" t="s">
        <v>191</v>
      </c>
      <c r="D210" s="18" t="s">
        <v>234</v>
      </c>
      <c r="E210" s="18" t="s">
        <v>235</v>
      </c>
      <c r="F210" s="109" t="s">
        <v>563</v>
      </c>
      <c r="G210" s="38">
        <v>11368</v>
      </c>
      <c r="H210" s="20">
        <f t="shared" si="4"/>
        <v>42772</v>
      </c>
    </row>
    <row r="211" spans="2:8" ht="13.5">
      <c r="B211" s="48" t="s">
        <v>236</v>
      </c>
      <c r="C211" s="49" t="s">
        <v>237</v>
      </c>
      <c r="D211" s="18" t="s">
        <v>238</v>
      </c>
      <c r="E211" s="18" t="s">
        <v>239</v>
      </c>
      <c r="F211" s="109" t="s">
        <v>563</v>
      </c>
      <c r="G211" s="50">
        <v>48372</v>
      </c>
      <c r="H211" s="20">
        <f t="shared" si="4"/>
        <v>42933</v>
      </c>
    </row>
    <row r="212" spans="2:8" ht="13.5">
      <c r="B212" s="48" t="s">
        <v>240</v>
      </c>
      <c r="C212" s="49" t="s">
        <v>241</v>
      </c>
      <c r="D212" s="18" t="s">
        <v>242</v>
      </c>
      <c r="E212" s="18" t="s">
        <v>243</v>
      </c>
      <c r="F212" s="109" t="s">
        <v>563</v>
      </c>
      <c r="G212" s="50">
        <v>0.06</v>
      </c>
      <c r="H212" s="20">
        <f t="shared" si="4"/>
        <v>42213</v>
      </c>
    </row>
    <row r="213" spans="2:8" ht="13.5">
      <c r="B213" s="21">
        <v>3158</v>
      </c>
      <c r="C213" s="35" t="s">
        <v>244</v>
      </c>
      <c r="D213" s="24" t="s">
        <v>245</v>
      </c>
      <c r="E213" s="18" t="s">
        <v>246</v>
      </c>
      <c r="F213" s="109" t="s">
        <v>563</v>
      </c>
      <c r="G213" s="19">
        <v>381443.53</v>
      </c>
      <c r="H213" s="42">
        <f t="shared" si="4"/>
        <v>42700</v>
      </c>
    </row>
    <row r="214" spans="2:8" ht="13.5">
      <c r="B214" s="21">
        <v>3183</v>
      </c>
      <c r="C214" s="35" t="s">
        <v>247</v>
      </c>
      <c r="D214" s="24" t="s">
        <v>245</v>
      </c>
      <c r="E214" s="18" t="s">
        <v>246</v>
      </c>
      <c r="F214" s="109" t="s">
        <v>563</v>
      </c>
      <c r="G214" s="19">
        <v>301994.40000000002</v>
      </c>
      <c r="H214" s="42">
        <f t="shared" si="4"/>
        <v>42702</v>
      </c>
    </row>
    <row r="215" spans="2:8" ht="13.5">
      <c r="B215" s="21">
        <v>3184</v>
      </c>
      <c r="C215" s="35" t="s">
        <v>247</v>
      </c>
      <c r="D215" s="24" t="s">
        <v>245</v>
      </c>
      <c r="E215" s="18" t="s">
        <v>246</v>
      </c>
      <c r="F215" s="109" t="s">
        <v>563</v>
      </c>
      <c r="G215" s="19">
        <v>160892</v>
      </c>
      <c r="H215" s="42">
        <f t="shared" si="4"/>
        <v>42702</v>
      </c>
    </row>
    <row r="216" spans="2:8" ht="13.5">
      <c r="B216" s="21">
        <v>3185</v>
      </c>
      <c r="C216" s="35" t="s">
        <v>247</v>
      </c>
      <c r="D216" s="24" t="s">
        <v>245</v>
      </c>
      <c r="E216" s="18" t="s">
        <v>246</v>
      </c>
      <c r="F216" s="109" t="s">
        <v>563</v>
      </c>
      <c r="G216" s="19">
        <v>274224</v>
      </c>
      <c r="H216" s="42">
        <f t="shared" si="4"/>
        <v>42702</v>
      </c>
    </row>
    <row r="217" spans="2:8" ht="13.5">
      <c r="B217" s="21">
        <v>3186</v>
      </c>
      <c r="C217" s="35" t="s">
        <v>248</v>
      </c>
      <c r="D217" s="24" t="s">
        <v>245</v>
      </c>
      <c r="E217" s="18" t="s">
        <v>246</v>
      </c>
      <c r="F217" s="109" t="s">
        <v>563</v>
      </c>
      <c r="G217" s="19">
        <v>230366.72</v>
      </c>
      <c r="H217" s="42">
        <f t="shared" si="4"/>
        <v>42703</v>
      </c>
    </row>
    <row r="218" spans="2:8" ht="13.5">
      <c r="B218" s="21">
        <v>3178</v>
      </c>
      <c r="C218" s="35" t="s">
        <v>159</v>
      </c>
      <c r="D218" s="24" t="s">
        <v>245</v>
      </c>
      <c r="E218" s="18" t="s">
        <v>246</v>
      </c>
      <c r="F218" s="109" t="s">
        <v>563</v>
      </c>
      <c r="G218" s="19">
        <v>70760</v>
      </c>
      <c r="H218" s="42">
        <f t="shared" si="4"/>
        <v>42708</v>
      </c>
    </row>
    <row r="219" spans="2:8" ht="13.5">
      <c r="B219" s="21">
        <v>3179</v>
      </c>
      <c r="C219" s="35" t="s">
        <v>159</v>
      </c>
      <c r="D219" s="24" t="s">
        <v>245</v>
      </c>
      <c r="E219" s="18" t="s">
        <v>246</v>
      </c>
      <c r="F219" s="109" t="s">
        <v>563</v>
      </c>
      <c r="G219" s="19">
        <v>141520</v>
      </c>
      <c r="H219" s="42">
        <f t="shared" si="4"/>
        <v>42708</v>
      </c>
    </row>
    <row r="220" spans="2:8" ht="13.5">
      <c r="B220" s="21">
        <v>3177</v>
      </c>
      <c r="C220" s="35" t="s">
        <v>249</v>
      </c>
      <c r="D220" s="24" t="s">
        <v>245</v>
      </c>
      <c r="E220" s="18" t="s">
        <v>246</v>
      </c>
      <c r="F220" s="109" t="s">
        <v>563</v>
      </c>
      <c r="G220" s="19">
        <v>70760</v>
      </c>
      <c r="H220" s="42">
        <f t="shared" si="4"/>
        <v>42711</v>
      </c>
    </row>
    <row r="221" spans="2:8" ht="13.5">
      <c r="B221" s="21">
        <v>3206</v>
      </c>
      <c r="C221" s="35" t="s">
        <v>123</v>
      </c>
      <c r="D221" s="24" t="s">
        <v>245</v>
      </c>
      <c r="E221" s="18" t="s">
        <v>246</v>
      </c>
      <c r="F221" s="109" t="s">
        <v>563</v>
      </c>
      <c r="G221" s="19">
        <v>53731.199999999997</v>
      </c>
      <c r="H221" s="42">
        <f t="shared" si="4"/>
        <v>42722</v>
      </c>
    </row>
    <row r="222" spans="2:8" ht="13.5">
      <c r="B222" s="21" t="s">
        <v>250</v>
      </c>
      <c r="C222" s="35" t="s">
        <v>201</v>
      </c>
      <c r="D222" s="24" t="s">
        <v>245</v>
      </c>
      <c r="E222" s="18" t="s">
        <v>246</v>
      </c>
      <c r="F222" s="109" t="s">
        <v>563</v>
      </c>
      <c r="G222" s="19">
        <v>14036</v>
      </c>
      <c r="H222" s="42">
        <f t="shared" si="4"/>
        <v>42757</v>
      </c>
    </row>
    <row r="223" spans="2:8" ht="13.5">
      <c r="B223" s="21">
        <v>3231</v>
      </c>
      <c r="C223" s="35" t="s">
        <v>27</v>
      </c>
      <c r="D223" s="24" t="s">
        <v>245</v>
      </c>
      <c r="E223" s="18" t="s">
        <v>246</v>
      </c>
      <c r="F223" s="109" t="s">
        <v>563</v>
      </c>
      <c r="G223" s="19">
        <v>15196</v>
      </c>
      <c r="H223" s="42">
        <f t="shared" si="4"/>
        <v>42766</v>
      </c>
    </row>
    <row r="224" spans="2:8" ht="13.5">
      <c r="B224" s="21">
        <v>3232</v>
      </c>
      <c r="C224" s="35" t="s">
        <v>27</v>
      </c>
      <c r="D224" s="24" t="s">
        <v>245</v>
      </c>
      <c r="E224" s="18" t="s">
        <v>246</v>
      </c>
      <c r="F224" s="109" t="s">
        <v>563</v>
      </c>
      <c r="G224" s="19">
        <v>7676.88</v>
      </c>
      <c r="H224" s="42">
        <f t="shared" si="4"/>
        <v>42766</v>
      </c>
    </row>
    <row r="225" spans="2:8" ht="13.5">
      <c r="B225" s="21">
        <v>3233</v>
      </c>
      <c r="C225" s="35" t="s">
        <v>27</v>
      </c>
      <c r="D225" s="24" t="s">
        <v>245</v>
      </c>
      <c r="E225" s="18" t="s">
        <v>246</v>
      </c>
      <c r="F225" s="109" t="s">
        <v>563</v>
      </c>
      <c r="G225" s="19">
        <v>4547.2</v>
      </c>
      <c r="H225" s="20">
        <f t="shared" si="4"/>
        <v>42766</v>
      </c>
    </row>
    <row r="226" spans="2:8" ht="13.5">
      <c r="B226" s="51"/>
      <c r="C226" s="27"/>
      <c r="D226" s="18"/>
      <c r="E226" s="18"/>
      <c r="F226" s="110"/>
      <c r="G226" s="53"/>
      <c r="H226" s="54"/>
    </row>
    <row r="227" spans="2:8">
      <c r="B227" s="55"/>
      <c r="C227" s="54"/>
      <c r="D227" s="8" t="s">
        <v>251</v>
      </c>
      <c r="E227" s="52"/>
      <c r="F227" s="110"/>
      <c r="G227" s="9">
        <f>SUM(G228:G229)</f>
        <v>160968.12</v>
      </c>
      <c r="H227" s="54"/>
    </row>
    <row r="228" spans="2:8">
      <c r="B228" s="52">
        <v>1607</v>
      </c>
      <c r="C228" s="56" t="s">
        <v>252</v>
      </c>
      <c r="D228" s="52" t="s">
        <v>253</v>
      </c>
      <c r="E228" s="52" t="s">
        <v>254</v>
      </c>
      <c r="F228" s="109" t="s">
        <v>563</v>
      </c>
      <c r="G228" s="57">
        <f>149520.16-100000</f>
        <v>49520.160000000003</v>
      </c>
      <c r="H228" s="58">
        <f t="shared" ref="H228:H229" si="5">+C228+61</f>
        <v>39861</v>
      </c>
    </row>
    <row r="229" spans="2:8">
      <c r="B229" s="52">
        <v>1163</v>
      </c>
      <c r="C229" s="56" t="s">
        <v>255</v>
      </c>
      <c r="D229" s="52" t="s">
        <v>256</v>
      </c>
      <c r="E229" s="52" t="s">
        <v>254</v>
      </c>
      <c r="F229" s="109" t="s">
        <v>563</v>
      </c>
      <c r="G229" s="57">
        <v>111447.96</v>
      </c>
      <c r="H229" s="58">
        <f t="shared" si="5"/>
        <v>38823</v>
      </c>
    </row>
    <row r="230" spans="2:8">
      <c r="B230" s="55"/>
      <c r="C230" s="59"/>
      <c r="D230" s="52"/>
      <c r="E230" s="52"/>
      <c r="F230" s="109"/>
      <c r="G230" s="57"/>
      <c r="H230" s="58"/>
    </row>
    <row r="231" spans="2:8">
      <c r="B231" s="55"/>
      <c r="C231" s="54"/>
      <c r="D231" s="8" t="s">
        <v>257</v>
      </c>
      <c r="E231" s="52"/>
      <c r="F231" s="110"/>
      <c r="G231" s="60">
        <f>SUM(G232:G244)</f>
        <v>19373992.250000004</v>
      </c>
      <c r="H231" s="54"/>
    </row>
    <row r="232" spans="2:8" ht="13.5">
      <c r="B232" s="61"/>
      <c r="C232" s="62" t="s">
        <v>258</v>
      </c>
      <c r="D232" s="63" t="s">
        <v>259</v>
      </c>
      <c r="E232" s="52" t="s">
        <v>260</v>
      </c>
      <c r="F232" s="110" t="s">
        <v>563</v>
      </c>
      <c r="G232" s="64">
        <v>758689.55</v>
      </c>
      <c r="H232" s="20">
        <f>+C232+17</f>
        <v>42933</v>
      </c>
    </row>
    <row r="233" spans="2:8" ht="13.5">
      <c r="B233" s="55"/>
      <c r="C233" s="62" t="s">
        <v>258</v>
      </c>
      <c r="D233" s="63" t="s">
        <v>261</v>
      </c>
      <c r="E233" s="52" t="s">
        <v>262</v>
      </c>
      <c r="F233" s="110" t="s">
        <v>563</v>
      </c>
      <c r="G233" s="64">
        <v>1122381.42</v>
      </c>
      <c r="H233" s="20">
        <f t="shared" ref="H233:H244" si="6">+C233+17</f>
        <v>42933</v>
      </c>
    </row>
    <row r="234" spans="2:8" ht="13.5">
      <c r="B234" s="55"/>
      <c r="C234" s="62" t="s">
        <v>258</v>
      </c>
      <c r="D234" s="63" t="s">
        <v>263</v>
      </c>
      <c r="E234" s="52" t="s">
        <v>263</v>
      </c>
      <c r="F234" s="110" t="s">
        <v>563</v>
      </c>
      <c r="G234" s="64">
        <v>-23095.439999999999</v>
      </c>
      <c r="H234" s="20">
        <f t="shared" si="6"/>
        <v>42933</v>
      </c>
    </row>
    <row r="235" spans="2:8" ht="13.5">
      <c r="B235" s="55"/>
      <c r="C235" s="62" t="s">
        <v>258</v>
      </c>
      <c r="D235" s="63" t="s">
        <v>264</v>
      </c>
      <c r="E235" s="52" t="s">
        <v>265</v>
      </c>
      <c r="F235" s="110" t="s">
        <v>563</v>
      </c>
      <c r="G235" s="64">
        <v>13097.67</v>
      </c>
      <c r="H235" s="20">
        <f t="shared" si="6"/>
        <v>42933</v>
      </c>
    </row>
    <row r="236" spans="2:8" ht="13.5">
      <c r="B236" s="55"/>
      <c r="C236" s="62" t="s">
        <v>258</v>
      </c>
      <c r="D236" s="63" t="s">
        <v>266</v>
      </c>
      <c r="E236" s="52" t="s">
        <v>265</v>
      </c>
      <c r="F236" s="110" t="s">
        <v>563</v>
      </c>
      <c r="G236" s="64">
        <v>13103006.630000001</v>
      </c>
      <c r="H236" s="20">
        <f t="shared" si="6"/>
        <v>42933</v>
      </c>
    </row>
    <row r="237" spans="2:8" ht="13.5">
      <c r="B237" s="55"/>
      <c r="C237" s="62" t="s">
        <v>258</v>
      </c>
      <c r="D237" s="63" t="s">
        <v>267</v>
      </c>
      <c r="E237" s="52" t="s">
        <v>265</v>
      </c>
      <c r="F237" s="110" t="s">
        <v>563</v>
      </c>
      <c r="G237" s="64">
        <v>-203.69</v>
      </c>
      <c r="H237" s="20">
        <f t="shared" si="6"/>
        <v>42933</v>
      </c>
    </row>
    <row r="238" spans="2:8" ht="13.5">
      <c r="B238" s="55"/>
      <c r="C238" s="62" t="s">
        <v>258</v>
      </c>
      <c r="D238" s="63" t="s">
        <v>268</v>
      </c>
      <c r="E238" s="52" t="s">
        <v>265</v>
      </c>
      <c r="F238" s="110" t="s">
        <v>563</v>
      </c>
      <c r="G238" s="64">
        <v>19113.919999999998</v>
      </c>
      <c r="H238" s="20">
        <f t="shared" si="6"/>
        <v>42933</v>
      </c>
    </row>
    <row r="239" spans="2:8" ht="13.5">
      <c r="B239" s="55"/>
      <c r="C239" s="62" t="s">
        <v>258</v>
      </c>
      <c r="D239" s="63" t="s">
        <v>269</v>
      </c>
      <c r="E239" s="52" t="s">
        <v>265</v>
      </c>
      <c r="F239" s="110" t="s">
        <v>563</v>
      </c>
      <c r="G239" s="64">
        <v>36004</v>
      </c>
      <c r="H239" s="20">
        <f t="shared" si="6"/>
        <v>42933</v>
      </c>
    </row>
    <row r="240" spans="2:8" ht="13.5">
      <c r="B240" s="55"/>
      <c r="C240" s="62" t="s">
        <v>258</v>
      </c>
      <c r="D240" s="63" t="s">
        <v>270</v>
      </c>
      <c r="E240" s="52" t="s">
        <v>265</v>
      </c>
      <c r="F240" s="110" t="s">
        <v>563</v>
      </c>
      <c r="G240" s="64">
        <v>500</v>
      </c>
      <c r="H240" s="20">
        <f t="shared" si="6"/>
        <v>42933</v>
      </c>
    </row>
    <row r="241" spans="2:8" ht="13.5">
      <c r="B241" s="55"/>
      <c r="C241" s="62" t="s">
        <v>258</v>
      </c>
      <c r="D241" s="63" t="s">
        <v>271</v>
      </c>
      <c r="E241" s="52" t="s">
        <v>265</v>
      </c>
      <c r="F241" s="110" t="s">
        <v>563</v>
      </c>
      <c r="G241" s="64">
        <v>1853759</v>
      </c>
      <c r="H241" s="20">
        <f t="shared" si="6"/>
        <v>42933</v>
      </c>
    </row>
    <row r="242" spans="2:8" ht="13.5">
      <c r="B242" s="55"/>
      <c r="C242" s="62" t="s">
        <v>258</v>
      </c>
      <c r="D242" s="63" t="s">
        <v>272</v>
      </c>
      <c r="E242" s="52" t="s">
        <v>265</v>
      </c>
      <c r="F242" s="110" t="s">
        <v>563</v>
      </c>
      <c r="G242" s="64">
        <v>2410976.21</v>
      </c>
      <c r="H242" s="20">
        <f t="shared" si="6"/>
        <v>42933</v>
      </c>
    </row>
    <row r="243" spans="2:8" ht="13.5">
      <c r="B243" s="55"/>
      <c r="C243" s="62" t="s">
        <v>258</v>
      </c>
      <c r="D243" s="63" t="s">
        <v>273</v>
      </c>
      <c r="E243" s="52" t="s">
        <v>265</v>
      </c>
      <c r="F243" s="110" t="s">
        <v>563</v>
      </c>
      <c r="G243" s="64">
        <v>1972.46</v>
      </c>
      <c r="H243" s="20">
        <f t="shared" si="6"/>
        <v>42933</v>
      </c>
    </row>
    <row r="244" spans="2:8" ht="13.5">
      <c r="B244" s="55"/>
      <c r="C244" s="62" t="s">
        <v>258</v>
      </c>
      <c r="D244" s="63" t="s">
        <v>274</v>
      </c>
      <c r="E244" s="52" t="s">
        <v>274</v>
      </c>
      <c r="F244" s="110" t="s">
        <v>563</v>
      </c>
      <c r="G244" s="64">
        <v>77790.52</v>
      </c>
      <c r="H244" s="20">
        <f t="shared" si="6"/>
        <v>42933</v>
      </c>
    </row>
    <row r="245" spans="2:8">
      <c r="B245" s="65"/>
      <c r="C245" s="54"/>
      <c r="D245" s="11"/>
      <c r="E245" s="52"/>
      <c r="F245" s="109"/>
      <c r="G245" s="13"/>
      <c r="H245" s="58"/>
    </row>
    <row r="246" spans="2:8">
      <c r="B246" s="55"/>
      <c r="C246" s="54"/>
      <c r="D246" s="8" t="s">
        <v>275</v>
      </c>
      <c r="E246" s="52"/>
      <c r="F246" s="110"/>
      <c r="G246" s="9">
        <f>SUM(G247:G535)</f>
        <v>38102031.530000031</v>
      </c>
      <c r="H246" s="54"/>
    </row>
    <row r="247" spans="2:8" ht="13.5">
      <c r="B247" s="55"/>
      <c r="C247" s="54">
        <v>41019</v>
      </c>
      <c r="D247" s="63" t="s">
        <v>276</v>
      </c>
      <c r="E247" s="52" t="s">
        <v>277</v>
      </c>
      <c r="F247" s="110" t="s">
        <v>563</v>
      </c>
      <c r="G247" s="64">
        <v>72003.63</v>
      </c>
      <c r="H247" s="20">
        <f t="shared" ref="H247:H302" si="7">+C247+61</f>
        <v>41080</v>
      </c>
    </row>
    <row r="248" spans="2:8" ht="13.5">
      <c r="B248" s="55"/>
      <c r="C248" s="54">
        <v>40723</v>
      </c>
      <c r="D248" s="63" t="s">
        <v>278</v>
      </c>
      <c r="E248" s="52" t="s">
        <v>277</v>
      </c>
      <c r="F248" s="110" t="s">
        <v>563</v>
      </c>
      <c r="G248" s="64">
        <v>324388.71999999997</v>
      </c>
      <c r="H248" s="20">
        <f t="shared" si="7"/>
        <v>40784</v>
      </c>
    </row>
    <row r="249" spans="2:8" ht="13.5">
      <c r="B249" s="55"/>
      <c r="C249" s="54">
        <v>40999</v>
      </c>
      <c r="D249" s="63" t="s">
        <v>279</v>
      </c>
      <c r="E249" s="52" t="s">
        <v>277</v>
      </c>
      <c r="F249" s="110" t="s">
        <v>563</v>
      </c>
      <c r="G249" s="64">
        <v>63093</v>
      </c>
      <c r="H249" s="20">
        <f t="shared" si="7"/>
        <v>41060</v>
      </c>
    </row>
    <row r="250" spans="2:8" ht="13.5">
      <c r="B250" s="55"/>
      <c r="C250" s="54">
        <v>40999</v>
      </c>
      <c r="D250" s="63" t="s">
        <v>280</v>
      </c>
      <c r="E250" s="52" t="s">
        <v>277</v>
      </c>
      <c r="F250" s="110" t="s">
        <v>563</v>
      </c>
      <c r="G250" s="64">
        <v>1077833.8700000001</v>
      </c>
      <c r="H250" s="20">
        <f t="shared" si="7"/>
        <v>41060</v>
      </c>
    </row>
    <row r="251" spans="2:8" ht="13.5">
      <c r="B251" s="55"/>
      <c r="C251" s="61">
        <v>41389</v>
      </c>
      <c r="D251" s="63" t="s">
        <v>281</v>
      </c>
      <c r="E251" s="52" t="s">
        <v>277</v>
      </c>
      <c r="F251" s="110" t="s">
        <v>563</v>
      </c>
      <c r="G251" s="64">
        <v>1686.66</v>
      </c>
      <c r="H251" s="20">
        <f t="shared" si="7"/>
        <v>41450</v>
      </c>
    </row>
    <row r="252" spans="2:8" ht="13.5">
      <c r="B252" s="55"/>
      <c r="C252" s="54">
        <v>40995</v>
      </c>
      <c r="D252" s="63" t="s">
        <v>282</v>
      </c>
      <c r="E252" s="52" t="s">
        <v>277</v>
      </c>
      <c r="F252" s="110" t="s">
        <v>563</v>
      </c>
      <c r="G252" s="64">
        <v>3926973.12</v>
      </c>
      <c r="H252" s="20">
        <f t="shared" si="7"/>
        <v>41056</v>
      </c>
    </row>
    <row r="253" spans="2:8" ht="13.5">
      <c r="B253" s="55"/>
      <c r="C253" s="54">
        <v>41082</v>
      </c>
      <c r="D253" s="63" t="s">
        <v>283</v>
      </c>
      <c r="E253" s="52" t="s">
        <v>277</v>
      </c>
      <c r="F253" s="110" t="s">
        <v>563</v>
      </c>
      <c r="G253" s="64">
        <v>58</v>
      </c>
      <c r="H253" s="20">
        <f t="shared" si="7"/>
        <v>41143</v>
      </c>
    </row>
    <row r="254" spans="2:8" ht="13.5">
      <c r="B254" s="55"/>
      <c r="C254" s="54">
        <v>42172</v>
      </c>
      <c r="D254" s="63" t="s">
        <v>284</v>
      </c>
      <c r="E254" s="52" t="s">
        <v>277</v>
      </c>
      <c r="F254" s="110" t="s">
        <v>563</v>
      </c>
      <c r="G254" s="64">
        <v>2124.04</v>
      </c>
      <c r="H254" s="20">
        <f t="shared" si="7"/>
        <v>42233</v>
      </c>
    </row>
    <row r="255" spans="2:8" ht="13.5">
      <c r="B255" s="55"/>
      <c r="C255" s="54">
        <v>40724</v>
      </c>
      <c r="D255" s="63" t="s">
        <v>285</v>
      </c>
      <c r="E255" s="52" t="s">
        <v>277</v>
      </c>
      <c r="F255" s="110" t="s">
        <v>563</v>
      </c>
      <c r="G255" s="66">
        <v>99.96</v>
      </c>
      <c r="H255" s="20">
        <f t="shared" si="7"/>
        <v>40785</v>
      </c>
    </row>
    <row r="256" spans="2:8" ht="13.5">
      <c r="B256" s="55"/>
      <c r="C256" s="54">
        <v>42466</v>
      </c>
      <c r="D256" s="63" t="s">
        <v>286</v>
      </c>
      <c r="E256" s="52" t="s">
        <v>277</v>
      </c>
      <c r="F256" s="110" t="s">
        <v>563</v>
      </c>
      <c r="G256" s="66">
        <v>97.85</v>
      </c>
      <c r="H256" s="20">
        <f t="shared" si="7"/>
        <v>42527</v>
      </c>
    </row>
    <row r="257" spans="2:8" ht="13.5">
      <c r="B257" s="55"/>
      <c r="C257" s="54">
        <v>41912</v>
      </c>
      <c r="D257" s="63" t="s">
        <v>287</v>
      </c>
      <c r="E257" s="52" t="s">
        <v>277</v>
      </c>
      <c r="F257" s="110" t="s">
        <v>563</v>
      </c>
      <c r="G257" s="64">
        <v>26184372.73</v>
      </c>
      <c r="H257" s="20">
        <f t="shared" si="7"/>
        <v>41973</v>
      </c>
    </row>
    <row r="258" spans="2:8" ht="13.5">
      <c r="B258" s="55"/>
      <c r="C258" s="54">
        <v>40999</v>
      </c>
      <c r="D258" s="63" t="s">
        <v>288</v>
      </c>
      <c r="E258" s="52" t="s">
        <v>277</v>
      </c>
      <c r="F258" s="110" t="s">
        <v>563</v>
      </c>
      <c r="G258" s="64">
        <v>4290.3599999999997</v>
      </c>
      <c r="H258" s="20">
        <f t="shared" si="7"/>
        <v>41060</v>
      </c>
    </row>
    <row r="259" spans="2:8" ht="13.5">
      <c r="B259" s="55"/>
      <c r="C259" s="54">
        <v>42193</v>
      </c>
      <c r="D259" s="63" t="s">
        <v>289</v>
      </c>
      <c r="E259" s="52" t="s">
        <v>277</v>
      </c>
      <c r="F259" s="110" t="s">
        <v>563</v>
      </c>
      <c r="G259" s="64">
        <v>0.21</v>
      </c>
      <c r="H259" s="20">
        <f t="shared" si="7"/>
        <v>42254</v>
      </c>
    </row>
    <row r="260" spans="2:8" ht="13.5">
      <c r="B260" s="55"/>
      <c r="C260" s="54">
        <v>42916</v>
      </c>
      <c r="D260" s="63" t="s">
        <v>290</v>
      </c>
      <c r="E260" s="52" t="s">
        <v>277</v>
      </c>
      <c r="F260" s="110" t="s">
        <v>563</v>
      </c>
      <c r="G260" s="64">
        <v>319.8</v>
      </c>
      <c r="H260" s="20">
        <f t="shared" si="7"/>
        <v>42977</v>
      </c>
    </row>
    <row r="261" spans="2:8" ht="13.5">
      <c r="B261" s="55"/>
      <c r="C261" s="54">
        <v>40974</v>
      </c>
      <c r="D261" s="63" t="s">
        <v>291</v>
      </c>
      <c r="E261" s="52" t="s">
        <v>277</v>
      </c>
      <c r="F261" s="110" t="s">
        <v>563</v>
      </c>
      <c r="G261" s="64">
        <v>18710.25</v>
      </c>
      <c r="H261" s="20">
        <f t="shared" si="7"/>
        <v>41035</v>
      </c>
    </row>
    <row r="262" spans="2:8" ht="13.5">
      <c r="B262" s="55"/>
      <c r="C262" s="54">
        <v>40953</v>
      </c>
      <c r="D262" s="63" t="s">
        <v>292</v>
      </c>
      <c r="E262" s="52" t="s">
        <v>277</v>
      </c>
      <c r="F262" s="110" t="s">
        <v>563</v>
      </c>
      <c r="G262" s="64">
        <v>715.53</v>
      </c>
      <c r="H262" s="20">
        <f t="shared" si="7"/>
        <v>41014</v>
      </c>
    </row>
    <row r="263" spans="2:8" ht="13.5">
      <c r="B263" s="55"/>
      <c r="C263" s="54">
        <v>41153</v>
      </c>
      <c r="D263" s="63" t="s">
        <v>293</v>
      </c>
      <c r="E263" s="52" t="s">
        <v>277</v>
      </c>
      <c r="F263" s="110" t="s">
        <v>563</v>
      </c>
      <c r="G263" s="64">
        <v>244.6</v>
      </c>
      <c r="H263" s="20">
        <f t="shared" si="7"/>
        <v>41214</v>
      </c>
    </row>
    <row r="264" spans="2:8" ht="13.5">
      <c r="B264" s="55"/>
      <c r="C264" s="54">
        <v>40997</v>
      </c>
      <c r="D264" s="63" t="s">
        <v>294</v>
      </c>
      <c r="E264" s="52" t="s">
        <v>277</v>
      </c>
      <c r="F264" s="110" t="s">
        <v>563</v>
      </c>
      <c r="G264" s="64">
        <v>200</v>
      </c>
      <c r="H264" s="20">
        <f t="shared" si="7"/>
        <v>41058</v>
      </c>
    </row>
    <row r="265" spans="2:8" ht="13.5">
      <c r="B265" s="55"/>
      <c r="C265" s="54">
        <v>40863</v>
      </c>
      <c r="D265" s="63" t="s">
        <v>295</v>
      </c>
      <c r="E265" s="52" t="s">
        <v>277</v>
      </c>
      <c r="F265" s="110" t="s">
        <v>563</v>
      </c>
      <c r="G265" s="64">
        <v>5000</v>
      </c>
      <c r="H265" s="20">
        <f t="shared" si="7"/>
        <v>40924</v>
      </c>
    </row>
    <row r="266" spans="2:8" ht="13.5">
      <c r="B266" s="55"/>
      <c r="C266" s="54">
        <v>40991</v>
      </c>
      <c r="D266" s="63" t="s">
        <v>296</v>
      </c>
      <c r="E266" s="52" t="s">
        <v>277</v>
      </c>
      <c r="F266" s="110" t="s">
        <v>563</v>
      </c>
      <c r="G266" s="64">
        <v>2352.1999999999998</v>
      </c>
      <c r="H266" s="20">
        <f t="shared" si="7"/>
        <v>41052</v>
      </c>
    </row>
    <row r="267" spans="2:8" ht="13.5">
      <c r="B267" s="55"/>
      <c r="C267" s="54">
        <v>41059</v>
      </c>
      <c r="D267" s="63" t="s">
        <v>297</v>
      </c>
      <c r="E267" s="52" t="s">
        <v>277</v>
      </c>
      <c r="F267" s="110" t="s">
        <v>563</v>
      </c>
      <c r="G267" s="64">
        <v>1499.68</v>
      </c>
      <c r="H267" s="20">
        <f t="shared" si="7"/>
        <v>41120</v>
      </c>
    </row>
    <row r="268" spans="2:8" ht="13.5">
      <c r="B268" s="55"/>
      <c r="C268" s="54">
        <v>40990</v>
      </c>
      <c r="D268" s="63" t="s">
        <v>298</v>
      </c>
      <c r="E268" s="52" t="s">
        <v>277</v>
      </c>
      <c r="F268" s="110" t="s">
        <v>563</v>
      </c>
      <c r="G268" s="64">
        <v>2600</v>
      </c>
      <c r="H268" s="20">
        <f t="shared" si="7"/>
        <v>41051</v>
      </c>
    </row>
    <row r="269" spans="2:8" ht="13.5">
      <c r="B269" s="55"/>
      <c r="C269" s="54">
        <v>42755</v>
      </c>
      <c r="D269" s="63" t="s">
        <v>299</v>
      </c>
      <c r="E269" s="52" t="s">
        <v>277</v>
      </c>
      <c r="F269" s="110" t="s">
        <v>563</v>
      </c>
      <c r="G269" s="64">
        <v>28.5</v>
      </c>
      <c r="H269" s="20">
        <f t="shared" si="7"/>
        <v>42816</v>
      </c>
    </row>
    <row r="270" spans="2:8" ht="13.5">
      <c r="B270" s="55"/>
      <c r="C270" s="61">
        <v>41554</v>
      </c>
      <c r="D270" s="63" t="s">
        <v>300</v>
      </c>
      <c r="E270" s="52" t="s">
        <v>277</v>
      </c>
      <c r="F270" s="110" t="s">
        <v>563</v>
      </c>
      <c r="G270" s="64">
        <v>89.93</v>
      </c>
      <c r="H270" s="20">
        <f t="shared" si="7"/>
        <v>41615</v>
      </c>
    </row>
    <row r="271" spans="2:8" ht="13.5">
      <c r="B271" s="55"/>
      <c r="C271" s="61">
        <v>42711</v>
      </c>
      <c r="D271" s="63" t="s">
        <v>301</v>
      </c>
      <c r="E271" s="52" t="s">
        <v>277</v>
      </c>
      <c r="F271" s="110" t="s">
        <v>563</v>
      </c>
      <c r="G271" s="64">
        <v>282.14</v>
      </c>
      <c r="H271" s="20">
        <f t="shared" si="7"/>
        <v>42772</v>
      </c>
    </row>
    <row r="272" spans="2:8" ht="13.5">
      <c r="B272" s="55"/>
      <c r="C272" s="54">
        <v>40268</v>
      </c>
      <c r="D272" s="63" t="s">
        <v>302</v>
      </c>
      <c r="E272" s="52" t="s">
        <v>277</v>
      </c>
      <c r="F272" s="110" t="s">
        <v>563</v>
      </c>
      <c r="G272" s="64">
        <v>-7874.45</v>
      </c>
      <c r="H272" s="20">
        <f t="shared" si="7"/>
        <v>40329</v>
      </c>
    </row>
    <row r="273" spans="2:8" ht="13.5">
      <c r="B273" s="55"/>
      <c r="C273" s="54">
        <v>41103</v>
      </c>
      <c r="D273" s="63" t="s">
        <v>303</v>
      </c>
      <c r="E273" s="52" t="s">
        <v>277</v>
      </c>
      <c r="F273" s="110" t="s">
        <v>563</v>
      </c>
      <c r="G273" s="64">
        <v>407</v>
      </c>
      <c r="H273" s="20">
        <f t="shared" si="7"/>
        <v>41164</v>
      </c>
    </row>
    <row r="274" spans="2:8" ht="13.5">
      <c r="B274" s="55"/>
      <c r="C274" s="54">
        <v>40988</v>
      </c>
      <c r="D274" s="63" t="s">
        <v>304</v>
      </c>
      <c r="E274" s="52" t="s">
        <v>277</v>
      </c>
      <c r="F274" s="110" t="s">
        <v>563</v>
      </c>
      <c r="G274" s="64">
        <v>525.78</v>
      </c>
      <c r="H274" s="20">
        <f t="shared" si="7"/>
        <v>41049</v>
      </c>
    </row>
    <row r="275" spans="2:8" ht="13.5">
      <c r="B275" s="55"/>
      <c r="C275" s="54">
        <v>40337</v>
      </c>
      <c r="D275" s="63" t="s">
        <v>305</v>
      </c>
      <c r="E275" s="52" t="s">
        <v>277</v>
      </c>
      <c r="F275" s="110" t="s">
        <v>563</v>
      </c>
      <c r="G275" s="64">
        <v>80</v>
      </c>
      <c r="H275" s="20">
        <f t="shared" si="7"/>
        <v>40398</v>
      </c>
    </row>
    <row r="276" spans="2:8" ht="13.5">
      <c r="B276" s="55"/>
      <c r="C276" s="54">
        <v>40421</v>
      </c>
      <c r="D276" s="63" t="s">
        <v>306</v>
      </c>
      <c r="E276" s="52" t="s">
        <v>277</v>
      </c>
      <c r="F276" s="110" t="s">
        <v>563</v>
      </c>
      <c r="G276" s="64">
        <v>260</v>
      </c>
      <c r="H276" s="20">
        <f t="shared" si="7"/>
        <v>40482</v>
      </c>
    </row>
    <row r="277" spans="2:8" ht="13.5">
      <c r="B277" s="55"/>
      <c r="C277" s="54">
        <v>40451</v>
      </c>
      <c r="D277" s="63" t="s">
        <v>307</v>
      </c>
      <c r="E277" s="52" t="s">
        <v>277</v>
      </c>
      <c r="F277" s="110" t="s">
        <v>563</v>
      </c>
      <c r="G277" s="64">
        <v>197.11</v>
      </c>
      <c r="H277" s="20">
        <f t="shared" si="7"/>
        <v>40512</v>
      </c>
    </row>
    <row r="278" spans="2:8" ht="13.5">
      <c r="B278" s="55"/>
      <c r="C278" s="54">
        <v>40969</v>
      </c>
      <c r="D278" s="63" t="s">
        <v>308</v>
      </c>
      <c r="E278" s="52" t="s">
        <v>277</v>
      </c>
      <c r="F278" s="110" t="s">
        <v>563</v>
      </c>
      <c r="G278" s="64">
        <v>3832.6</v>
      </c>
      <c r="H278" s="20">
        <f t="shared" si="7"/>
        <v>41030</v>
      </c>
    </row>
    <row r="279" spans="2:8" ht="13.5">
      <c r="B279" s="55"/>
      <c r="C279" s="54">
        <v>40594</v>
      </c>
      <c r="D279" s="63" t="s">
        <v>309</v>
      </c>
      <c r="E279" s="52" t="s">
        <v>277</v>
      </c>
      <c r="F279" s="110" t="s">
        <v>563</v>
      </c>
      <c r="G279" s="64">
        <v>634.94000000000005</v>
      </c>
      <c r="H279" s="20">
        <f t="shared" si="7"/>
        <v>40655</v>
      </c>
    </row>
    <row r="280" spans="2:8" ht="13.5">
      <c r="B280" s="55"/>
      <c r="C280" s="54">
        <v>42003</v>
      </c>
      <c r="D280" s="63" t="s">
        <v>310</v>
      </c>
      <c r="E280" s="52" t="s">
        <v>277</v>
      </c>
      <c r="F280" s="110" t="s">
        <v>563</v>
      </c>
      <c r="G280" s="64">
        <v>289.93</v>
      </c>
      <c r="H280" s="20">
        <f t="shared" si="7"/>
        <v>42064</v>
      </c>
    </row>
    <row r="281" spans="2:8" ht="13.5">
      <c r="B281" s="55"/>
      <c r="C281" s="54">
        <v>41270</v>
      </c>
      <c r="D281" s="63" t="s">
        <v>311</v>
      </c>
      <c r="E281" s="52" t="s">
        <v>277</v>
      </c>
      <c r="F281" s="110" t="s">
        <v>563</v>
      </c>
      <c r="G281" s="64">
        <v>864.35</v>
      </c>
      <c r="H281" s="20">
        <f t="shared" si="7"/>
        <v>41331</v>
      </c>
    </row>
    <row r="282" spans="2:8" ht="13.5">
      <c r="B282" s="55"/>
      <c r="C282" s="54">
        <v>41304</v>
      </c>
      <c r="D282" s="63" t="s">
        <v>312</v>
      </c>
      <c r="E282" s="52" t="s">
        <v>277</v>
      </c>
      <c r="F282" s="110" t="s">
        <v>563</v>
      </c>
      <c r="G282" s="64">
        <v>100.86</v>
      </c>
      <c r="H282" s="20">
        <f t="shared" si="7"/>
        <v>41365</v>
      </c>
    </row>
    <row r="283" spans="2:8" ht="13.5">
      <c r="B283" s="55"/>
      <c r="C283" s="61">
        <v>41386</v>
      </c>
      <c r="D283" s="63" t="s">
        <v>313</v>
      </c>
      <c r="E283" s="52" t="s">
        <v>277</v>
      </c>
      <c r="F283" s="110" t="s">
        <v>563</v>
      </c>
      <c r="G283" s="64">
        <v>889.36</v>
      </c>
      <c r="H283" s="20">
        <f t="shared" si="7"/>
        <v>41447</v>
      </c>
    </row>
    <row r="284" spans="2:8" ht="13.5">
      <c r="B284" s="55"/>
      <c r="C284" s="54">
        <v>41182</v>
      </c>
      <c r="D284" s="63" t="s">
        <v>314</v>
      </c>
      <c r="E284" s="52" t="s">
        <v>277</v>
      </c>
      <c r="F284" s="110" t="s">
        <v>563</v>
      </c>
      <c r="G284" s="64">
        <v>1976.54</v>
      </c>
      <c r="H284" s="20">
        <f t="shared" si="7"/>
        <v>41243</v>
      </c>
    </row>
    <row r="285" spans="2:8" ht="13.5">
      <c r="B285" s="55"/>
      <c r="C285" s="54">
        <v>42591</v>
      </c>
      <c r="D285" s="63" t="s">
        <v>315</v>
      </c>
      <c r="E285" s="52" t="s">
        <v>277</v>
      </c>
      <c r="F285" s="110" t="s">
        <v>563</v>
      </c>
      <c r="G285" s="64">
        <v>95.2</v>
      </c>
      <c r="H285" s="20">
        <f t="shared" si="7"/>
        <v>42652</v>
      </c>
    </row>
    <row r="286" spans="2:8" ht="13.5">
      <c r="B286" s="55"/>
      <c r="C286" s="54">
        <v>41180</v>
      </c>
      <c r="D286" s="63" t="s">
        <v>316</v>
      </c>
      <c r="E286" s="52" t="s">
        <v>277</v>
      </c>
      <c r="F286" s="110" t="s">
        <v>563</v>
      </c>
      <c r="G286" s="64">
        <v>1824.56</v>
      </c>
      <c r="H286" s="20">
        <f t="shared" si="7"/>
        <v>41241</v>
      </c>
    </row>
    <row r="287" spans="2:8" ht="13.5">
      <c r="B287" s="55"/>
      <c r="C287" s="54">
        <v>41152</v>
      </c>
      <c r="D287" s="63" t="s">
        <v>317</v>
      </c>
      <c r="E287" s="52" t="s">
        <v>277</v>
      </c>
      <c r="F287" s="110" t="s">
        <v>563</v>
      </c>
      <c r="G287" s="64">
        <v>298.95</v>
      </c>
      <c r="H287" s="20">
        <f t="shared" si="7"/>
        <v>41213</v>
      </c>
    </row>
    <row r="288" spans="2:8" ht="13.5">
      <c r="B288" s="55"/>
      <c r="C288" s="54">
        <v>41211</v>
      </c>
      <c r="D288" s="63" t="s">
        <v>318</v>
      </c>
      <c r="E288" s="52" t="s">
        <v>277</v>
      </c>
      <c r="F288" s="110" t="s">
        <v>563</v>
      </c>
      <c r="G288" s="64">
        <v>534.95000000000005</v>
      </c>
      <c r="H288" s="20">
        <f t="shared" si="7"/>
        <v>41272</v>
      </c>
    </row>
    <row r="289" spans="2:8" ht="13.5">
      <c r="B289" s="55"/>
      <c r="C289" s="54">
        <v>41887</v>
      </c>
      <c r="D289" s="67" t="s">
        <v>319</v>
      </c>
      <c r="E289" s="52" t="s">
        <v>277</v>
      </c>
      <c r="F289" s="110" t="s">
        <v>563</v>
      </c>
      <c r="G289" s="64">
        <v>1750</v>
      </c>
      <c r="H289" s="20">
        <f t="shared" si="7"/>
        <v>41948</v>
      </c>
    </row>
    <row r="290" spans="2:8" ht="13.5">
      <c r="B290" s="55"/>
      <c r="C290" s="54">
        <v>41305</v>
      </c>
      <c r="D290" s="63" t="s">
        <v>320</v>
      </c>
      <c r="E290" s="52" t="s">
        <v>277</v>
      </c>
      <c r="F290" s="110" t="s">
        <v>563</v>
      </c>
      <c r="G290" s="64">
        <v>924.82</v>
      </c>
      <c r="H290" s="20">
        <f t="shared" si="7"/>
        <v>41366</v>
      </c>
    </row>
    <row r="291" spans="2:8" ht="13.5">
      <c r="B291" s="55"/>
      <c r="C291" s="61">
        <v>41365</v>
      </c>
      <c r="D291" s="63" t="s">
        <v>321</v>
      </c>
      <c r="E291" s="52" t="s">
        <v>277</v>
      </c>
      <c r="F291" s="110" t="s">
        <v>563</v>
      </c>
      <c r="G291" s="64">
        <v>191377.39</v>
      </c>
      <c r="H291" s="20">
        <f t="shared" si="7"/>
        <v>41426</v>
      </c>
    </row>
    <row r="292" spans="2:8" ht="13.5">
      <c r="B292" s="55"/>
      <c r="C292" s="61">
        <v>41402</v>
      </c>
      <c r="D292" s="63" t="s">
        <v>322</v>
      </c>
      <c r="E292" s="52" t="s">
        <v>277</v>
      </c>
      <c r="F292" s="110" t="s">
        <v>563</v>
      </c>
      <c r="G292" s="64">
        <v>3517.24</v>
      </c>
      <c r="H292" s="20">
        <f t="shared" si="7"/>
        <v>41463</v>
      </c>
    </row>
    <row r="293" spans="2:8" ht="13.5">
      <c r="B293" s="55"/>
      <c r="C293" s="61">
        <v>42508</v>
      </c>
      <c r="D293" s="63" t="s">
        <v>323</v>
      </c>
      <c r="E293" s="52" t="s">
        <v>277</v>
      </c>
      <c r="F293" s="110" t="s">
        <v>563</v>
      </c>
      <c r="G293" s="64">
        <v>2</v>
      </c>
      <c r="H293" s="20">
        <f t="shared" si="7"/>
        <v>42569</v>
      </c>
    </row>
    <row r="294" spans="2:8" ht="13.5">
      <c r="B294" s="55"/>
      <c r="C294" s="54">
        <v>41985</v>
      </c>
      <c r="D294" s="67" t="s">
        <v>324</v>
      </c>
      <c r="E294" s="52" t="s">
        <v>277</v>
      </c>
      <c r="F294" s="110" t="s">
        <v>563</v>
      </c>
      <c r="G294" s="64">
        <v>29124.799999999999</v>
      </c>
      <c r="H294" s="20">
        <f t="shared" si="7"/>
        <v>42046</v>
      </c>
    </row>
    <row r="295" spans="2:8" ht="13.5">
      <c r="B295" s="55"/>
      <c r="C295" s="54">
        <v>42271</v>
      </c>
      <c r="D295" s="67" t="s">
        <v>325</v>
      </c>
      <c r="E295" s="52" t="s">
        <v>277</v>
      </c>
      <c r="F295" s="110" t="s">
        <v>563</v>
      </c>
      <c r="G295" s="64">
        <v>56</v>
      </c>
      <c r="H295" s="20">
        <f t="shared" si="7"/>
        <v>42332</v>
      </c>
    </row>
    <row r="296" spans="2:8" ht="13.5">
      <c r="B296" s="55"/>
      <c r="C296" s="54">
        <v>42733</v>
      </c>
      <c r="D296" s="63" t="s">
        <v>326</v>
      </c>
      <c r="E296" s="52" t="s">
        <v>277</v>
      </c>
      <c r="F296" s="110" t="s">
        <v>563</v>
      </c>
      <c r="G296" s="64">
        <v>1048.1199999999999</v>
      </c>
      <c r="H296" s="20">
        <f t="shared" si="7"/>
        <v>42794</v>
      </c>
    </row>
    <row r="297" spans="2:8" ht="13.5">
      <c r="B297" s="55"/>
      <c r="C297" s="54">
        <v>42429</v>
      </c>
      <c r="D297" s="63" t="s">
        <v>327</v>
      </c>
      <c r="E297" s="52" t="s">
        <v>277</v>
      </c>
      <c r="F297" s="110" t="s">
        <v>563</v>
      </c>
      <c r="G297" s="64">
        <v>104</v>
      </c>
      <c r="H297" s="20">
        <f t="shared" si="7"/>
        <v>42490</v>
      </c>
    </row>
    <row r="298" spans="2:8" ht="13.5">
      <c r="B298" s="68"/>
      <c r="C298" s="54">
        <v>42734</v>
      </c>
      <c r="D298" s="63" t="s">
        <v>328</v>
      </c>
      <c r="E298" s="52" t="s">
        <v>277</v>
      </c>
      <c r="F298" s="110" t="s">
        <v>563</v>
      </c>
      <c r="G298" s="64">
        <v>54.89</v>
      </c>
      <c r="H298" s="20">
        <f t="shared" si="7"/>
        <v>42795</v>
      </c>
    </row>
    <row r="299" spans="2:8" ht="13.5">
      <c r="B299" s="68"/>
      <c r="C299" s="54">
        <v>42915</v>
      </c>
      <c r="D299" s="63" t="s">
        <v>329</v>
      </c>
      <c r="E299" s="52" t="s">
        <v>277</v>
      </c>
      <c r="F299" s="110" t="s">
        <v>563</v>
      </c>
      <c r="G299" s="64">
        <v>26</v>
      </c>
      <c r="H299" s="20">
        <f t="shared" si="7"/>
        <v>42976</v>
      </c>
    </row>
    <row r="300" spans="2:8" ht="13.5">
      <c r="B300" s="68"/>
      <c r="C300" s="54">
        <v>42825</v>
      </c>
      <c r="D300" s="63" t="s">
        <v>330</v>
      </c>
      <c r="E300" s="52" t="s">
        <v>277</v>
      </c>
      <c r="F300" s="110" t="s">
        <v>563</v>
      </c>
      <c r="G300" s="64">
        <v>12.23</v>
      </c>
      <c r="H300" s="20">
        <f t="shared" si="7"/>
        <v>42886</v>
      </c>
    </row>
    <row r="301" spans="2:8" ht="13.5">
      <c r="B301" s="68"/>
      <c r="C301" s="54">
        <v>42881</v>
      </c>
      <c r="D301" s="63" t="s">
        <v>331</v>
      </c>
      <c r="E301" s="52" t="s">
        <v>277</v>
      </c>
      <c r="F301" s="110" t="s">
        <v>563</v>
      </c>
      <c r="G301" s="64">
        <v>51</v>
      </c>
      <c r="H301" s="20">
        <f t="shared" si="7"/>
        <v>42942</v>
      </c>
    </row>
    <row r="302" spans="2:8" ht="13.5">
      <c r="B302" s="55">
        <v>177</v>
      </c>
      <c r="C302" s="30" t="s">
        <v>38</v>
      </c>
      <c r="D302" s="52" t="s">
        <v>332</v>
      </c>
      <c r="E302" s="52" t="s">
        <v>333</v>
      </c>
      <c r="F302" s="110" t="s">
        <v>563</v>
      </c>
      <c r="G302" s="69">
        <v>53407.25</v>
      </c>
      <c r="H302" s="58">
        <f t="shared" si="7"/>
        <v>42918</v>
      </c>
    </row>
    <row r="303" spans="2:8" ht="13.5">
      <c r="B303" s="26">
        <v>338</v>
      </c>
      <c r="C303" s="27">
        <v>40236</v>
      </c>
      <c r="D303" s="18" t="s">
        <v>334</v>
      </c>
      <c r="E303" s="18" t="s">
        <v>335</v>
      </c>
      <c r="F303" s="110" t="s">
        <v>563</v>
      </c>
      <c r="G303" s="29">
        <v>1160</v>
      </c>
      <c r="H303" s="20">
        <f>+C303+61</f>
        <v>40297</v>
      </c>
    </row>
    <row r="304" spans="2:8" ht="13.5">
      <c r="B304" s="26">
        <v>348</v>
      </c>
      <c r="C304" s="27">
        <v>40267</v>
      </c>
      <c r="D304" s="18" t="s">
        <v>334</v>
      </c>
      <c r="E304" s="18" t="s">
        <v>335</v>
      </c>
      <c r="F304" s="110" t="s">
        <v>563</v>
      </c>
      <c r="G304" s="29">
        <v>1160</v>
      </c>
      <c r="H304" s="20">
        <f>+C304+61</f>
        <v>40328</v>
      </c>
    </row>
    <row r="305" spans="2:8" ht="13.5">
      <c r="B305" s="26">
        <v>204</v>
      </c>
      <c r="C305" s="27">
        <v>40268</v>
      </c>
      <c r="D305" s="18" t="s">
        <v>334</v>
      </c>
      <c r="E305" s="18" t="s">
        <v>335</v>
      </c>
      <c r="F305" s="110" t="s">
        <v>563</v>
      </c>
      <c r="G305" s="29">
        <v>1160</v>
      </c>
      <c r="H305" s="20">
        <f>+C305+61</f>
        <v>40329</v>
      </c>
    </row>
    <row r="306" spans="2:8" ht="13.5">
      <c r="B306" s="26">
        <v>214</v>
      </c>
      <c r="C306" s="27">
        <v>40298</v>
      </c>
      <c r="D306" s="18" t="s">
        <v>334</v>
      </c>
      <c r="E306" s="18" t="s">
        <v>335</v>
      </c>
      <c r="F306" s="110" t="s">
        <v>563</v>
      </c>
      <c r="G306" s="29">
        <v>1160</v>
      </c>
      <c r="H306" s="20">
        <f>+C306+61</f>
        <v>40359</v>
      </c>
    </row>
    <row r="307" spans="2:8" ht="13.5">
      <c r="B307" s="51">
        <v>737</v>
      </c>
      <c r="C307" s="27">
        <v>39195</v>
      </c>
      <c r="D307" s="18" t="s">
        <v>336</v>
      </c>
      <c r="E307" s="18" t="s">
        <v>337</v>
      </c>
      <c r="F307" s="110" t="s">
        <v>563</v>
      </c>
      <c r="G307" s="29">
        <v>19927.39</v>
      </c>
      <c r="H307" s="20">
        <f t="shared" ref="H307:H311" si="8">+C307+61</f>
        <v>39256</v>
      </c>
    </row>
    <row r="308" spans="2:8" ht="13.5">
      <c r="B308" s="51">
        <v>749</v>
      </c>
      <c r="C308" s="27">
        <v>39288</v>
      </c>
      <c r="D308" s="18" t="s">
        <v>336</v>
      </c>
      <c r="E308" s="18" t="s">
        <v>337</v>
      </c>
      <c r="F308" s="110" t="s">
        <v>563</v>
      </c>
      <c r="G308" s="29">
        <v>31399.16</v>
      </c>
      <c r="H308" s="20">
        <f t="shared" si="8"/>
        <v>39349</v>
      </c>
    </row>
    <row r="309" spans="2:8" ht="13.5">
      <c r="B309" s="51">
        <v>752</v>
      </c>
      <c r="C309" s="27">
        <v>39288</v>
      </c>
      <c r="D309" s="18" t="s">
        <v>336</v>
      </c>
      <c r="E309" s="18" t="s">
        <v>337</v>
      </c>
      <c r="F309" s="110" t="s">
        <v>563</v>
      </c>
      <c r="G309" s="29">
        <v>58988.83</v>
      </c>
      <c r="H309" s="20">
        <f t="shared" si="8"/>
        <v>39349</v>
      </c>
    </row>
    <row r="310" spans="2:8" ht="13.5">
      <c r="B310" s="51">
        <v>753</v>
      </c>
      <c r="C310" s="27">
        <v>39294</v>
      </c>
      <c r="D310" s="18" t="s">
        <v>336</v>
      </c>
      <c r="E310" s="18" t="s">
        <v>337</v>
      </c>
      <c r="F310" s="110" t="s">
        <v>563</v>
      </c>
      <c r="G310" s="29">
        <v>142756.82</v>
      </c>
      <c r="H310" s="20">
        <f t="shared" si="8"/>
        <v>39355</v>
      </c>
    </row>
    <row r="311" spans="2:8">
      <c r="B311" s="55" t="s">
        <v>338</v>
      </c>
      <c r="C311" s="59">
        <v>42069</v>
      </c>
      <c r="D311" s="52" t="s">
        <v>339</v>
      </c>
      <c r="E311" s="52" t="s">
        <v>340</v>
      </c>
      <c r="F311" s="110" t="s">
        <v>563</v>
      </c>
      <c r="G311" s="69">
        <v>0.02</v>
      </c>
      <c r="H311" s="58">
        <f t="shared" si="8"/>
        <v>42130</v>
      </c>
    </row>
    <row r="312" spans="2:8" ht="13.5">
      <c r="B312" s="51">
        <v>25436246</v>
      </c>
      <c r="C312" s="27">
        <v>40907</v>
      </c>
      <c r="D312" s="18" t="s">
        <v>341</v>
      </c>
      <c r="E312" s="18" t="s">
        <v>342</v>
      </c>
      <c r="F312" s="110" t="s">
        <v>563</v>
      </c>
      <c r="G312" s="29">
        <v>3068.6</v>
      </c>
      <c r="H312" s="20">
        <f>+C312+61</f>
        <v>40968</v>
      </c>
    </row>
    <row r="313" spans="2:8" ht="13.5">
      <c r="B313" s="51" t="s">
        <v>343</v>
      </c>
      <c r="C313" s="27">
        <v>40907</v>
      </c>
      <c r="D313" s="18" t="s">
        <v>341</v>
      </c>
      <c r="E313" s="18" t="s">
        <v>342</v>
      </c>
      <c r="F313" s="110" t="s">
        <v>563</v>
      </c>
      <c r="G313" s="29">
        <v>2905.36</v>
      </c>
      <c r="H313" s="20">
        <f>+C313+61</f>
        <v>40968</v>
      </c>
    </row>
    <row r="314" spans="2:8" ht="13.5">
      <c r="B314" s="51" t="s">
        <v>344</v>
      </c>
      <c r="C314" s="27">
        <v>40907</v>
      </c>
      <c r="D314" s="18" t="s">
        <v>341</v>
      </c>
      <c r="E314" s="18" t="s">
        <v>342</v>
      </c>
      <c r="F314" s="110" t="s">
        <v>563</v>
      </c>
      <c r="G314" s="29">
        <v>2555.79</v>
      </c>
      <c r="H314" s="20">
        <f>+C314+61</f>
        <v>40968</v>
      </c>
    </row>
    <row r="315" spans="2:8" ht="13.5">
      <c r="B315" s="26">
        <v>185</v>
      </c>
      <c r="C315" s="27">
        <v>40236</v>
      </c>
      <c r="D315" s="18" t="s">
        <v>345</v>
      </c>
      <c r="E315" s="18" t="s">
        <v>335</v>
      </c>
      <c r="F315" s="110" t="s">
        <v>563</v>
      </c>
      <c r="G315" s="29">
        <v>1160</v>
      </c>
      <c r="H315" s="20">
        <f t="shared" ref="H315:H322" si="9">+C315+61</f>
        <v>40297</v>
      </c>
    </row>
    <row r="316" spans="2:8" ht="13.5">
      <c r="B316" s="26">
        <v>187</v>
      </c>
      <c r="C316" s="27">
        <v>40267</v>
      </c>
      <c r="D316" s="18" t="s">
        <v>345</v>
      </c>
      <c r="E316" s="18" t="s">
        <v>335</v>
      </c>
      <c r="F316" s="110" t="s">
        <v>563</v>
      </c>
      <c r="G316" s="29">
        <v>1160</v>
      </c>
      <c r="H316" s="20">
        <f t="shared" si="9"/>
        <v>40328</v>
      </c>
    </row>
    <row r="317" spans="2:8" ht="13.5">
      <c r="B317" s="26">
        <v>202</v>
      </c>
      <c r="C317" s="27">
        <v>40268</v>
      </c>
      <c r="D317" s="18" t="s">
        <v>345</v>
      </c>
      <c r="E317" s="18" t="s">
        <v>335</v>
      </c>
      <c r="F317" s="110" t="s">
        <v>563</v>
      </c>
      <c r="G317" s="29">
        <v>1160</v>
      </c>
      <c r="H317" s="20">
        <f t="shared" si="9"/>
        <v>40329</v>
      </c>
    </row>
    <row r="318" spans="2:8" ht="13.5">
      <c r="B318" s="26">
        <v>208</v>
      </c>
      <c r="C318" s="27">
        <v>40315</v>
      </c>
      <c r="D318" s="18" t="s">
        <v>345</v>
      </c>
      <c r="E318" s="18" t="s">
        <v>335</v>
      </c>
      <c r="F318" s="110" t="s">
        <v>563</v>
      </c>
      <c r="G318" s="29">
        <v>1160</v>
      </c>
      <c r="H318" s="20">
        <f t="shared" si="9"/>
        <v>40376</v>
      </c>
    </row>
    <row r="319" spans="2:8" ht="13.5">
      <c r="B319" s="26">
        <v>123</v>
      </c>
      <c r="C319" s="27">
        <v>40478</v>
      </c>
      <c r="D319" s="18" t="s">
        <v>345</v>
      </c>
      <c r="E319" s="18" t="s">
        <v>335</v>
      </c>
      <c r="F319" s="110" t="s">
        <v>563</v>
      </c>
      <c r="G319" s="29">
        <v>1160</v>
      </c>
      <c r="H319" s="20">
        <f t="shared" si="9"/>
        <v>40539</v>
      </c>
    </row>
    <row r="320" spans="2:8" ht="13.5">
      <c r="B320" s="26">
        <v>133</v>
      </c>
      <c r="C320" s="27">
        <v>40525</v>
      </c>
      <c r="D320" s="18" t="s">
        <v>345</v>
      </c>
      <c r="E320" s="18" t="s">
        <v>335</v>
      </c>
      <c r="F320" s="110" t="s">
        <v>563</v>
      </c>
      <c r="G320" s="29">
        <v>1160</v>
      </c>
      <c r="H320" s="20">
        <f t="shared" si="9"/>
        <v>40586</v>
      </c>
    </row>
    <row r="321" spans="2:8" ht="13.5">
      <c r="B321" s="26">
        <v>142</v>
      </c>
      <c r="C321" s="27">
        <v>40543</v>
      </c>
      <c r="D321" s="18" t="s">
        <v>345</v>
      </c>
      <c r="E321" s="18" t="s">
        <v>335</v>
      </c>
      <c r="F321" s="110" t="s">
        <v>563</v>
      </c>
      <c r="G321" s="29">
        <v>1160</v>
      </c>
      <c r="H321" s="20">
        <f t="shared" si="9"/>
        <v>40604</v>
      </c>
    </row>
    <row r="322" spans="2:8" ht="13.5">
      <c r="B322" s="26">
        <v>151</v>
      </c>
      <c r="C322" s="27">
        <v>40569</v>
      </c>
      <c r="D322" s="18" t="s">
        <v>345</v>
      </c>
      <c r="E322" s="18" t="s">
        <v>335</v>
      </c>
      <c r="F322" s="110" t="s">
        <v>563</v>
      </c>
      <c r="G322" s="29">
        <v>1160</v>
      </c>
      <c r="H322" s="20">
        <f t="shared" si="9"/>
        <v>40630</v>
      </c>
    </row>
    <row r="323" spans="2:8" ht="13.5">
      <c r="B323" s="26">
        <v>1653</v>
      </c>
      <c r="C323" s="27">
        <v>40207</v>
      </c>
      <c r="D323" s="18" t="s">
        <v>346</v>
      </c>
      <c r="E323" s="18" t="s">
        <v>335</v>
      </c>
      <c r="F323" s="110" t="s">
        <v>563</v>
      </c>
      <c r="G323" s="29">
        <v>1160</v>
      </c>
      <c r="H323" s="20">
        <f>+C323+61</f>
        <v>40268</v>
      </c>
    </row>
    <row r="324" spans="2:8" ht="13.5">
      <c r="B324" s="26">
        <v>1706</v>
      </c>
      <c r="C324" s="27">
        <v>40235</v>
      </c>
      <c r="D324" s="18" t="s">
        <v>346</v>
      </c>
      <c r="E324" s="18" t="s">
        <v>335</v>
      </c>
      <c r="F324" s="110" t="s">
        <v>563</v>
      </c>
      <c r="G324" s="29">
        <v>1160</v>
      </c>
      <c r="H324" s="20">
        <f>+C324+61</f>
        <v>40296</v>
      </c>
    </row>
    <row r="325" spans="2:8" ht="13.5">
      <c r="B325" s="26">
        <v>1709</v>
      </c>
      <c r="C325" s="27">
        <v>40267</v>
      </c>
      <c r="D325" s="18" t="s">
        <v>346</v>
      </c>
      <c r="E325" s="18" t="s">
        <v>335</v>
      </c>
      <c r="F325" s="110" t="s">
        <v>563</v>
      </c>
      <c r="G325" s="29">
        <v>1160</v>
      </c>
      <c r="H325" s="20">
        <f>+C325+61</f>
        <v>40328</v>
      </c>
    </row>
    <row r="326" spans="2:8" ht="13.5">
      <c r="B326" s="26">
        <v>1717</v>
      </c>
      <c r="C326" s="27">
        <v>40297</v>
      </c>
      <c r="D326" s="18" t="s">
        <v>346</v>
      </c>
      <c r="E326" s="18" t="s">
        <v>335</v>
      </c>
      <c r="F326" s="110" t="s">
        <v>563</v>
      </c>
      <c r="G326" s="29">
        <v>1160</v>
      </c>
      <c r="H326" s="20">
        <f>+C326+61</f>
        <v>40358</v>
      </c>
    </row>
    <row r="327" spans="2:8" ht="13.5">
      <c r="B327" s="68">
        <v>245</v>
      </c>
      <c r="C327" s="56" t="s">
        <v>123</v>
      </c>
      <c r="D327" s="52" t="s">
        <v>347</v>
      </c>
      <c r="E327" s="18" t="s">
        <v>348</v>
      </c>
      <c r="F327" s="110" t="s">
        <v>563</v>
      </c>
      <c r="G327" s="69">
        <v>20303.77</v>
      </c>
      <c r="H327" s="58">
        <f t="shared" ref="H327:H360" si="10">+C327+61</f>
        <v>42722</v>
      </c>
    </row>
    <row r="328" spans="2:8" ht="13.5">
      <c r="B328" s="68">
        <v>249</v>
      </c>
      <c r="C328" s="56" t="s">
        <v>110</v>
      </c>
      <c r="D328" s="52" t="s">
        <v>347</v>
      </c>
      <c r="E328" s="18" t="s">
        <v>348</v>
      </c>
      <c r="F328" s="110" t="s">
        <v>563</v>
      </c>
      <c r="G328" s="69">
        <v>43886.86</v>
      </c>
      <c r="H328" s="58">
        <f t="shared" si="10"/>
        <v>42736</v>
      </c>
    </row>
    <row r="329" spans="2:8" ht="13.5">
      <c r="B329" s="68">
        <v>248</v>
      </c>
      <c r="C329" s="56" t="s">
        <v>110</v>
      </c>
      <c r="D329" s="52" t="s">
        <v>347</v>
      </c>
      <c r="E329" s="18" t="s">
        <v>348</v>
      </c>
      <c r="F329" s="110" t="s">
        <v>563</v>
      </c>
      <c r="G329" s="69">
        <v>40700.11</v>
      </c>
      <c r="H329" s="58">
        <f t="shared" si="10"/>
        <v>42736</v>
      </c>
    </row>
    <row r="330" spans="2:8" ht="13.5">
      <c r="B330" s="68">
        <v>250</v>
      </c>
      <c r="C330" s="56" t="s">
        <v>110</v>
      </c>
      <c r="D330" s="52" t="s">
        <v>347</v>
      </c>
      <c r="E330" s="18" t="s">
        <v>348</v>
      </c>
      <c r="F330" s="110" t="s">
        <v>563</v>
      </c>
      <c r="G330" s="69">
        <v>37095.269999999997</v>
      </c>
      <c r="H330" s="58">
        <f t="shared" si="10"/>
        <v>42736</v>
      </c>
    </row>
    <row r="331" spans="2:8" ht="13.5">
      <c r="B331" s="26">
        <v>37</v>
      </c>
      <c r="C331" s="27">
        <v>40267</v>
      </c>
      <c r="D331" s="18" t="s">
        <v>349</v>
      </c>
      <c r="E331" s="18" t="s">
        <v>335</v>
      </c>
      <c r="F331" s="110" t="s">
        <v>563</v>
      </c>
      <c r="G331" s="29">
        <v>1160</v>
      </c>
      <c r="H331" s="20">
        <f t="shared" si="10"/>
        <v>40328</v>
      </c>
    </row>
    <row r="332" spans="2:8" ht="13.5">
      <c r="B332" s="26">
        <v>38</v>
      </c>
      <c r="C332" s="27">
        <v>40297</v>
      </c>
      <c r="D332" s="18" t="s">
        <v>349</v>
      </c>
      <c r="E332" s="18" t="s">
        <v>335</v>
      </c>
      <c r="F332" s="110" t="s">
        <v>563</v>
      </c>
      <c r="G332" s="29">
        <v>1160</v>
      </c>
      <c r="H332" s="20">
        <f t="shared" si="10"/>
        <v>40358</v>
      </c>
    </row>
    <row r="333" spans="2:8" ht="13.5">
      <c r="B333" s="26">
        <v>41</v>
      </c>
      <c r="C333" s="27">
        <v>40402</v>
      </c>
      <c r="D333" s="18" t="s">
        <v>349</v>
      </c>
      <c r="E333" s="18" t="s">
        <v>335</v>
      </c>
      <c r="F333" s="110" t="s">
        <v>563</v>
      </c>
      <c r="G333" s="29">
        <v>1160</v>
      </c>
      <c r="H333" s="20">
        <f t="shared" si="10"/>
        <v>40463</v>
      </c>
    </row>
    <row r="334" spans="2:8" ht="13.5">
      <c r="B334" s="26">
        <v>40</v>
      </c>
      <c r="C334" s="27">
        <v>40448</v>
      </c>
      <c r="D334" s="18" t="s">
        <v>349</v>
      </c>
      <c r="E334" s="18" t="s">
        <v>335</v>
      </c>
      <c r="F334" s="110" t="s">
        <v>563</v>
      </c>
      <c r="G334" s="29">
        <v>1160</v>
      </c>
      <c r="H334" s="20">
        <f t="shared" si="10"/>
        <v>40509</v>
      </c>
    </row>
    <row r="335" spans="2:8" ht="13.5">
      <c r="B335" s="26">
        <v>53</v>
      </c>
      <c r="C335" s="27">
        <v>40526</v>
      </c>
      <c r="D335" s="18" t="s">
        <v>349</v>
      </c>
      <c r="E335" s="18" t="s">
        <v>335</v>
      </c>
      <c r="F335" s="110" t="s">
        <v>563</v>
      </c>
      <c r="G335" s="29">
        <v>1160</v>
      </c>
      <c r="H335" s="20">
        <f t="shared" si="10"/>
        <v>40587</v>
      </c>
    </row>
    <row r="336" spans="2:8" ht="13.5">
      <c r="B336" s="26">
        <v>43</v>
      </c>
      <c r="C336" s="27">
        <v>40576</v>
      </c>
      <c r="D336" s="18" t="s">
        <v>349</v>
      </c>
      <c r="E336" s="18" t="s">
        <v>335</v>
      </c>
      <c r="F336" s="110" t="s">
        <v>563</v>
      </c>
      <c r="G336" s="29">
        <v>1160</v>
      </c>
      <c r="H336" s="20">
        <f t="shared" si="10"/>
        <v>40637</v>
      </c>
    </row>
    <row r="337" spans="2:8" ht="13.5">
      <c r="B337" s="26">
        <v>2668</v>
      </c>
      <c r="C337" s="30" t="s">
        <v>350</v>
      </c>
      <c r="D337" s="18" t="s">
        <v>351</v>
      </c>
      <c r="E337" s="18" t="s">
        <v>352</v>
      </c>
      <c r="F337" s="110" t="s">
        <v>563</v>
      </c>
      <c r="G337" s="29">
        <v>7809.12</v>
      </c>
      <c r="H337" s="20">
        <f t="shared" si="10"/>
        <v>42679</v>
      </c>
    </row>
    <row r="338" spans="2:8" ht="13.5">
      <c r="B338" s="26">
        <v>2653</v>
      </c>
      <c r="C338" s="30" t="s">
        <v>353</v>
      </c>
      <c r="D338" s="18" t="s">
        <v>351</v>
      </c>
      <c r="E338" s="18" t="s">
        <v>352</v>
      </c>
      <c r="F338" s="110" t="s">
        <v>563</v>
      </c>
      <c r="G338" s="29">
        <v>31160.21</v>
      </c>
      <c r="H338" s="20">
        <f t="shared" si="10"/>
        <v>42681</v>
      </c>
    </row>
    <row r="339" spans="2:8" ht="13.5">
      <c r="B339" s="26">
        <v>2654</v>
      </c>
      <c r="C339" s="30" t="s">
        <v>353</v>
      </c>
      <c r="D339" s="18" t="s">
        <v>351</v>
      </c>
      <c r="E339" s="18" t="s">
        <v>352</v>
      </c>
      <c r="F339" s="110" t="s">
        <v>563</v>
      </c>
      <c r="G339" s="29">
        <v>3874.4</v>
      </c>
      <c r="H339" s="20">
        <f t="shared" si="10"/>
        <v>42681</v>
      </c>
    </row>
    <row r="340" spans="2:8" ht="13.5">
      <c r="B340" s="26">
        <v>2657</v>
      </c>
      <c r="C340" s="30" t="s">
        <v>353</v>
      </c>
      <c r="D340" s="18" t="s">
        <v>351</v>
      </c>
      <c r="E340" s="18" t="s">
        <v>352</v>
      </c>
      <c r="F340" s="110" t="s">
        <v>563</v>
      </c>
      <c r="G340" s="29">
        <v>26680</v>
      </c>
      <c r="H340" s="20">
        <f t="shared" si="10"/>
        <v>42681</v>
      </c>
    </row>
    <row r="341" spans="2:8" ht="13.5">
      <c r="B341" s="26">
        <v>2659</v>
      </c>
      <c r="C341" s="30" t="s">
        <v>353</v>
      </c>
      <c r="D341" s="18" t="s">
        <v>351</v>
      </c>
      <c r="E341" s="18" t="s">
        <v>352</v>
      </c>
      <c r="F341" s="110" t="s">
        <v>563</v>
      </c>
      <c r="G341" s="29">
        <v>6913.6</v>
      </c>
      <c r="H341" s="20">
        <f t="shared" si="10"/>
        <v>42681</v>
      </c>
    </row>
    <row r="342" spans="2:8" ht="13.5">
      <c r="B342" s="26">
        <v>2660</v>
      </c>
      <c r="C342" s="30" t="s">
        <v>353</v>
      </c>
      <c r="D342" s="18" t="s">
        <v>351</v>
      </c>
      <c r="E342" s="18" t="s">
        <v>352</v>
      </c>
      <c r="F342" s="110" t="s">
        <v>563</v>
      </c>
      <c r="G342" s="29">
        <v>7809.12</v>
      </c>
      <c r="H342" s="20">
        <f t="shared" si="10"/>
        <v>42681</v>
      </c>
    </row>
    <row r="343" spans="2:8" ht="13.5">
      <c r="B343" s="26">
        <v>2661</v>
      </c>
      <c r="C343" s="30" t="s">
        <v>353</v>
      </c>
      <c r="D343" s="18" t="s">
        <v>351</v>
      </c>
      <c r="E343" s="18" t="s">
        <v>352</v>
      </c>
      <c r="F343" s="110" t="s">
        <v>563</v>
      </c>
      <c r="G343" s="29">
        <v>8001.68</v>
      </c>
      <c r="H343" s="20">
        <f t="shared" si="10"/>
        <v>42681</v>
      </c>
    </row>
    <row r="344" spans="2:8" ht="13.5">
      <c r="B344" s="26">
        <v>2662</v>
      </c>
      <c r="C344" s="30" t="s">
        <v>353</v>
      </c>
      <c r="D344" s="18" t="s">
        <v>351</v>
      </c>
      <c r="E344" s="18" t="s">
        <v>352</v>
      </c>
      <c r="F344" s="110" t="s">
        <v>563</v>
      </c>
      <c r="G344" s="29">
        <v>7841.6</v>
      </c>
      <c r="H344" s="20">
        <f t="shared" si="10"/>
        <v>42681</v>
      </c>
    </row>
    <row r="345" spans="2:8" ht="13.5">
      <c r="B345" s="26">
        <v>2670</v>
      </c>
      <c r="C345" s="30" t="s">
        <v>353</v>
      </c>
      <c r="D345" s="18" t="s">
        <v>351</v>
      </c>
      <c r="E345" s="18" t="s">
        <v>352</v>
      </c>
      <c r="F345" s="110" t="s">
        <v>563</v>
      </c>
      <c r="G345" s="29">
        <v>3874.4</v>
      </c>
      <c r="H345" s="20">
        <f t="shared" si="10"/>
        <v>42681</v>
      </c>
    </row>
    <row r="346" spans="2:8" ht="13.5">
      <c r="B346" s="26">
        <v>2722</v>
      </c>
      <c r="C346" s="30" t="s">
        <v>354</v>
      </c>
      <c r="D346" s="18" t="s">
        <v>351</v>
      </c>
      <c r="E346" s="18" t="s">
        <v>352</v>
      </c>
      <c r="F346" s="110" t="s">
        <v>563</v>
      </c>
      <c r="G346" s="29">
        <v>19714.2</v>
      </c>
      <c r="H346" s="20">
        <f t="shared" si="10"/>
        <v>42686</v>
      </c>
    </row>
    <row r="347" spans="2:8" ht="13.5">
      <c r="B347" s="26">
        <v>2720</v>
      </c>
      <c r="C347" s="30" t="s">
        <v>355</v>
      </c>
      <c r="D347" s="18" t="s">
        <v>351</v>
      </c>
      <c r="E347" s="18" t="s">
        <v>352</v>
      </c>
      <c r="F347" s="110" t="s">
        <v>563</v>
      </c>
      <c r="G347" s="29">
        <v>21286</v>
      </c>
      <c r="H347" s="20">
        <f t="shared" si="10"/>
        <v>42689</v>
      </c>
    </row>
    <row r="348" spans="2:8" ht="13.5">
      <c r="B348" s="26">
        <v>2658</v>
      </c>
      <c r="C348" s="30" t="s">
        <v>355</v>
      </c>
      <c r="D348" s="18" t="s">
        <v>351</v>
      </c>
      <c r="E348" s="18" t="s">
        <v>352</v>
      </c>
      <c r="F348" s="110" t="s">
        <v>563</v>
      </c>
      <c r="G348" s="29">
        <v>7841.6</v>
      </c>
      <c r="H348" s="20">
        <f t="shared" si="10"/>
        <v>42689</v>
      </c>
    </row>
    <row r="349" spans="2:8" ht="13.5">
      <c r="B349" s="26">
        <v>2721</v>
      </c>
      <c r="C349" s="30" t="s">
        <v>355</v>
      </c>
      <c r="D349" s="18" t="s">
        <v>351</v>
      </c>
      <c r="E349" s="18" t="s">
        <v>352</v>
      </c>
      <c r="F349" s="110" t="s">
        <v>563</v>
      </c>
      <c r="G349" s="29">
        <v>32352.400000000001</v>
      </c>
      <c r="H349" s="20">
        <f t="shared" si="10"/>
        <v>42689</v>
      </c>
    </row>
    <row r="350" spans="2:8" ht="13.5">
      <c r="B350" s="26">
        <v>2717</v>
      </c>
      <c r="C350" s="30" t="s">
        <v>355</v>
      </c>
      <c r="D350" s="18" t="s">
        <v>351</v>
      </c>
      <c r="E350" s="18" t="s">
        <v>352</v>
      </c>
      <c r="F350" s="110" t="s">
        <v>563</v>
      </c>
      <c r="G350" s="29">
        <v>55432.51</v>
      </c>
      <c r="H350" s="20">
        <f t="shared" si="10"/>
        <v>42689</v>
      </c>
    </row>
    <row r="351" spans="2:8" ht="13.5">
      <c r="B351" s="26">
        <v>2839</v>
      </c>
      <c r="C351" s="30" t="s">
        <v>163</v>
      </c>
      <c r="D351" s="18" t="s">
        <v>351</v>
      </c>
      <c r="E351" s="18" t="s">
        <v>352</v>
      </c>
      <c r="F351" s="110" t="s">
        <v>563</v>
      </c>
      <c r="G351" s="29">
        <v>5626</v>
      </c>
      <c r="H351" s="20">
        <f t="shared" si="10"/>
        <v>42729</v>
      </c>
    </row>
    <row r="352" spans="2:8" ht="13.5">
      <c r="B352" s="26">
        <v>2840</v>
      </c>
      <c r="C352" s="30" t="s">
        <v>163</v>
      </c>
      <c r="D352" s="18" t="s">
        <v>351</v>
      </c>
      <c r="E352" s="18" t="s">
        <v>352</v>
      </c>
      <c r="F352" s="110" t="s">
        <v>563</v>
      </c>
      <c r="G352" s="29">
        <v>21286</v>
      </c>
      <c r="H352" s="20">
        <f t="shared" si="10"/>
        <v>42729</v>
      </c>
    </row>
    <row r="353" spans="2:8" ht="13.5">
      <c r="B353" s="26">
        <v>2841</v>
      </c>
      <c r="C353" s="30" t="s">
        <v>163</v>
      </c>
      <c r="D353" s="18" t="s">
        <v>351</v>
      </c>
      <c r="E353" s="18" t="s">
        <v>352</v>
      </c>
      <c r="F353" s="110" t="s">
        <v>563</v>
      </c>
      <c r="G353" s="29">
        <v>33483.75</v>
      </c>
      <c r="H353" s="20">
        <f t="shared" si="10"/>
        <v>42729</v>
      </c>
    </row>
    <row r="354" spans="2:8" ht="13.5">
      <c r="B354" s="26">
        <v>2940</v>
      </c>
      <c r="C354" s="30" t="s">
        <v>356</v>
      </c>
      <c r="D354" s="18" t="s">
        <v>351</v>
      </c>
      <c r="E354" s="18" t="s">
        <v>352</v>
      </c>
      <c r="F354" s="110" t="s">
        <v>563</v>
      </c>
      <c r="G354" s="29">
        <v>33234</v>
      </c>
      <c r="H354" s="20">
        <f t="shared" si="10"/>
        <v>42753</v>
      </c>
    </row>
    <row r="355" spans="2:8" ht="13.5">
      <c r="B355" s="26">
        <v>2941</v>
      </c>
      <c r="C355" s="30" t="s">
        <v>356</v>
      </c>
      <c r="D355" s="18" t="s">
        <v>351</v>
      </c>
      <c r="E355" s="18" t="s">
        <v>352</v>
      </c>
      <c r="F355" s="110" t="s">
        <v>563</v>
      </c>
      <c r="G355" s="29">
        <v>63787.47</v>
      </c>
      <c r="H355" s="20">
        <f t="shared" si="10"/>
        <v>42753</v>
      </c>
    </row>
    <row r="356" spans="2:8" ht="13.5">
      <c r="B356" s="26">
        <v>2942</v>
      </c>
      <c r="C356" s="30" t="s">
        <v>356</v>
      </c>
      <c r="D356" s="18" t="s">
        <v>351</v>
      </c>
      <c r="E356" s="18" t="s">
        <v>352</v>
      </c>
      <c r="F356" s="110" t="s">
        <v>563</v>
      </c>
      <c r="G356" s="29">
        <v>27718.2</v>
      </c>
      <c r="H356" s="20">
        <f t="shared" si="10"/>
        <v>42753</v>
      </c>
    </row>
    <row r="357" spans="2:8" ht="13.5">
      <c r="B357" s="26">
        <v>2943</v>
      </c>
      <c r="C357" s="30" t="s">
        <v>356</v>
      </c>
      <c r="D357" s="18" t="s">
        <v>351</v>
      </c>
      <c r="E357" s="18" t="s">
        <v>352</v>
      </c>
      <c r="F357" s="110" t="s">
        <v>563</v>
      </c>
      <c r="G357" s="29">
        <v>40228.800000000003</v>
      </c>
      <c r="H357" s="20">
        <f t="shared" si="10"/>
        <v>42753</v>
      </c>
    </row>
    <row r="358" spans="2:8" ht="13.5">
      <c r="B358" s="26">
        <v>714</v>
      </c>
      <c r="C358" s="30" t="s">
        <v>357</v>
      </c>
      <c r="D358" s="18" t="s">
        <v>358</v>
      </c>
      <c r="E358" s="18" t="s">
        <v>352</v>
      </c>
      <c r="F358" s="110" t="s">
        <v>563</v>
      </c>
      <c r="G358" s="29">
        <v>33698</v>
      </c>
      <c r="H358" s="20">
        <f t="shared" si="10"/>
        <v>42683</v>
      </c>
    </row>
    <row r="359" spans="2:8" ht="13.5">
      <c r="B359" s="26">
        <v>739</v>
      </c>
      <c r="C359" s="30" t="s">
        <v>163</v>
      </c>
      <c r="D359" s="18" t="s">
        <v>358</v>
      </c>
      <c r="E359" s="18" t="s">
        <v>352</v>
      </c>
      <c r="F359" s="110" t="s">
        <v>563</v>
      </c>
      <c r="G359" s="29">
        <v>59769</v>
      </c>
      <c r="H359" s="20">
        <f t="shared" si="10"/>
        <v>42729</v>
      </c>
    </row>
    <row r="360" spans="2:8" ht="13.5">
      <c r="B360" s="26">
        <v>738</v>
      </c>
      <c r="C360" s="30" t="s">
        <v>359</v>
      </c>
      <c r="D360" s="18" t="s">
        <v>358</v>
      </c>
      <c r="E360" s="18" t="s">
        <v>352</v>
      </c>
      <c r="F360" s="110" t="s">
        <v>563</v>
      </c>
      <c r="G360" s="29">
        <v>33959</v>
      </c>
      <c r="H360" s="20">
        <f t="shared" si="10"/>
        <v>42731</v>
      </c>
    </row>
    <row r="361" spans="2:8" ht="13.5">
      <c r="B361" s="51">
        <v>7573</v>
      </c>
      <c r="C361" s="27">
        <v>41988</v>
      </c>
      <c r="D361" s="18" t="s">
        <v>360</v>
      </c>
      <c r="E361" s="18" t="s">
        <v>361</v>
      </c>
      <c r="F361" s="110" t="s">
        <v>563</v>
      </c>
      <c r="G361" s="29">
        <v>3460</v>
      </c>
      <c r="H361" s="20">
        <v>42049</v>
      </c>
    </row>
    <row r="362" spans="2:8" ht="13.5">
      <c r="B362" s="51">
        <v>7667</v>
      </c>
      <c r="C362" s="27">
        <v>41995</v>
      </c>
      <c r="D362" s="18" t="s">
        <v>360</v>
      </c>
      <c r="E362" s="18" t="s">
        <v>361</v>
      </c>
      <c r="F362" s="110" t="s">
        <v>563</v>
      </c>
      <c r="G362" s="29">
        <v>4675</v>
      </c>
      <c r="H362" s="20">
        <v>42056</v>
      </c>
    </row>
    <row r="363" spans="2:8" ht="13.5">
      <c r="B363" s="51">
        <v>2968</v>
      </c>
      <c r="C363" s="27">
        <v>40949</v>
      </c>
      <c r="D363" s="18" t="s">
        <v>362</v>
      </c>
      <c r="E363" s="18" t="s">
        <v>335</v>
      </c>
      <c r="F363" s="110" t="s">
        <v>563</v>
      </c>
      <c r="G363" s="29">
        <v>2088</v>
      </c>
      <c r="H363" s="20">
        <v>41010</v>
      </c>
    </row>
    <row r="364" spans="2:8" ht="13.5">
      <c r="B364" s="51">
        <v>3122</v>
      </c>
      <c r="C364" s="27">
        <v>40969</v>
      </c>
      <c r="D364" s="18" t="s">
        <v>362</v>
      </c>
      <c r="E364" s="18" t="s">
        <v>335</v>
      </c>
      <c r="F364" s="110" t="s">
        <v>563</v>
      </c>
      <c r="G364" s="29">
        <v>4176</v>
      </c>
      <c r="H364" s="20">
        <v>41030</v>
      </c>
    </row>
    <row r="365" spans="2:8" ht="13.5">
      <c r="B365" s="51">
        <v>3207</v>
      </c>
      <c r="C365" s="27">
        <v>40980</v>
      </c>
      <c r="D365" s="18" t="s">
        <v>362</v>
      </c>
      <c r="E365" s="18" t="s">
        <v>335</v>
      </c>
      <c r="F365" s="110" t="s">
        <v>563</v>
      </c>
      <c r="G365" s="29">
        <v>2088</v>
      </c>
      <c r="H365" s="20">
        <v>41041</v>
      </c>
    </row>
    <row r="366" spans="2:8" ht="13.5">
      <c r="B366" s="51">
        <v>3206</v>
      </c>
      <c r="C366" s="27">
        <v>40980</v>
      </c>
      <c r="D366" s="18" t="s">
        <v>362</v>
      </c>
      <c r="E366" s="18" t="s">
        <v>335</v>
      </c>
      <c r="F366" s="110" t="s">
        <v>563</v>
      </c>
      <c r="G366" s="29">
        <v>2088</v>
      </c>
      <c r="H366" s="20">
        <v>41041</v>
      </c>
    </row>
    <row r="367" spans="2:8" ht="13.5">
      <c r="B367" s="51">
        <v>3265</v>
      </c>
      <c r="C367" s="27">
        <v>40984</v>
      </c>
      <c r="D367" s="18" t="s">
        <v>362</v>
      </c>
      <c r="E367" s="18" t="s">
        <v>335</v>
      </c>
      <c r="F367" s="110" t="s">
        <v>563</v>
      </c>
      <c r="G367" s="29">
        <v>3132</v>
      </c>
      <c r="H367" s="20">
        <v>41045</v>
      </c>
    </row>
    <row r="368" spans="2:8" ht="13.5">
      <c r="B368" s="51">
        <v>3286</v>
      </c>
      <c r="C368" s="27">
        <v>40988</v>
      </c>
      <c r="D368" s="18" t="s">
        <v>362</v>
      </c>
      <c r="E368" s="18" t="s">
        <v>335</v>
      </c>
      <c r="F368" s="110" t="s">
        <v>563</v>
      </c>
      <c r="G368" s="29">
        <v>2088</v>
      </c>
      <c r="H368" s="20">
        <v>41049</v>
      </c>
    </row>
    <row r="369" spans="2:8" ht="13.5">
      <c r="B369" s="51">
        <v>25</v>
      </c>
      <c r="C369" s="27">
        <v>40378</v>
      </c>
      <c r="D369" s="18" t="s">
        <v>363</v>
      </c>
      <c r="E369" s="18" t="s">
        <v>364</v>
      </c>
      <c r="F369" s="110" t="s">
        <v>563</v>
      </c>
      <c r="G369" s="29">
        <v>382533.2</v>
      </c>
      <c r="H369" s="20">
        <f>+C369+61</f>
        <v>40439</v>
      </c>
    </row>
    <row r="370" spans="2:8" ht="13.5">
      <c r="B370" s="51">
        <v>28</v>
      </c>
      <c r="C370" s="27">
        <v>40402</v>
      </c>
      <c r="D370" s="18" t="s">
        <v>363</v>
      </c>
      <c r="E370" s="18" t="s">
        <v>364</v>
      </c>
      <c r="F370" s="110" t="s">
        <v>563</v>
      </c>
      <c r="G370" s="29">
        <v>408081.04</v>
      </c>
      <c r="H370" s="20">
        <f>+C370+61</f>
        <v>40463</v>
      </c>
    </row>
    <row r="371" spans="2:8" ht="13.5">
      <c r="B371" s="51">
        <v>39</v>
      </c>
      <c r="C371" s="27">
        <v>40543</v>
      </c>
      <c r="D371" s="18" t="s">
        <v>363</v>
      </c>
      <c r="E371" s="18" t="s">
        <v>364</v>
      </c>
      <c r="F371" s="110" t="s">
        <v>563</v>
      </c>
      <c r="G371" s="29">
        <v>241099.04</v>
      </c>
      <c r="H371" s="20">
        <f>+C371+61</f>
        <v>40604</v>
      </c>
    </row>
    <row r="372" spans="2:8" ht="13.5">
      <c r="B372" s="51">
        <v>40</v>
      </c>
      <c r="C372" s="27">
        <v>40543</v>
      </c>
      <c r="D372" s="18" t="s">
        <v>363</v>
      </c>
      <c r="E372" s="18" t="s">
        <v>364</v>
      </c>
      <c r="F372" s="110" t="s">
        <v>563</v>
      </c>
      <c r="G372" s="29">
        <v>261772.56</v>
      </c>
      <c r="H372" s="20">
        <f>+C372+61</f>
        <v>40604</v>
      </c>
    </row>
    <row r="373" spans="2:8" ht="13.5">
      <c r="B373" s="51">
        <v>45</v>
      </c>
      <c r="C373" s="27">
        <v>40567</v>
      </c>
      <c r="D373" s="18" t="s">
        <v>363</v>
      </c>
      <c r="E373" s="18" t="s">
        <v>364</v>
      </c>
      <c r="F373" s="110" t="s">
        <v>563</v>
      </c>
      <c r="G373" s="29">
        <v>11600</v>
      </c>
      <c r="H373" s="20">
        <f>+C373+61</f>
        <v>40628</v>
      </c>
    </row>
    <row r="374" spans="2:8" ht="13.5">
      <c r="B374" s="51">
        <v>1383</v>
      </c>
      <c r="C374" s="27" t="s">
        <v>365</v>
      </c>
      <c r="D374" s="18" t="s">
        <v>366</v>
      </c>
      <c r="E374" s="18" t="s">
        <v>367</v>
      </c>
      <c r="F374" s="110" t="s">
        <v>563</v>
      </c>
      <c r="G374" s="29">
        <v>27840</v>
      </c>
      <c r="H374" s="20">
        <f t="shared" ref="H374:H375" si="11">+C374+61</f>
        <v>42710</v>
      </c>
    </row>
    <row r="375" spans="2:8" ht="13.5">
      <c r="B375" s="51">
        <v>1398</v>
      </c>
      <c r="C375" s="27" t="s">
        <v>368</v>
      </c>
      <c r="D375" s="18" t="s">
        <v>366</v>
      </c>
      <c r="E375" s="18" t="s">
        <v>367</v>
      </c>
      <c r="F375" s="110" t="s">
        <v>563</v>
      </c>
      <c r="G375" s="29">
        <v>18560</v>
      </c>
      <c r="H375" s="20">
        <f t="shared" si="11"/>
        <v>42795</v>
      </c>
    </row>
    <row r="376" spans="2:8" ht="13.5">
      <c r="B376" s="51">
        <v>830</v>
      </c>
      <c r="C376" s="27">
        <v>41337</v>
      </c>
      <c r="D376" s="18" t="s">
        <v>369</v>
      </c>
      <c r="E376" s="18" t="s">
        <v>370</v>
      </c>
      <c r="F376" s="110" t="s">
        <v>563</v>
      </c>
      <c r="G376" s="29">
        <v>11952.64</v>
      </c>
      <c r="H376" s="20">
        <v>41398</v>
      </c>
    </row>
    <row r="377" spans="2:8" ht="13.5">
      <c r="B377" s="51">
        <v>833</v>
      </c>
      <c r="C377" s="27">
        <v>41344</v>
      </c>
      <c r="D377" s="18" t="s">
        <v>369</v>
      </c>
      <c r="E377" s="18" t="s">
        <v>370</v>
      </c>
      <c r="F377" s="110" t="s">
        <v>563</v>
      </c>
      <c r="G377" s="29">
        <v>6960</v>
      </c>
      <c r="H377" s="20">
        <v>41405</v>
      </c>
    </row>
    <row r="378" spans="2:8" ht="13.5">
      <c r="B378" s="51" t="s">
        <v>371</v>
      </c>
      <c r="C378" s="27">
        <v>41639</v>
      </c>
      <c r="D378" s="18" t="s">
        <v>372</v>
      </c>
      <c r="E378" s="18" t="s">
        <v>335</v>
      </c>
      <c r="F378" s="110" t="s">
        <v>563</v>
      </c>
      <c r="G378" s="29">
        <v>2756.16</v>
      </c>
      <c r="H378" s="20">
        <v>41700</v>
      </c>
    </row>
    <row r="379" spans="2:8" ht="13.5">
      <c r="B379" s="51">
        <v>197</v>
      </c>
      <c r="C379" s="27">
        <v>41984</v>
      </c>
      <c r="D379" s="18" t="s">
        <v>373</v>
      </c>
      <c r="E379" s="18" t="s">
        <v>374</v>
      </c>
      <c r="F379" s="110" t="s">
        <v>563</v>
      </c>
      <c r="G379" s="29">
        <v>66337.5</v>
      </c>
      <c r="H379" s="20">
        <v>42045</v>
      </c>
    </row>
    <row r="380" spans="2:8" ht="13.5">
      <c r="B380" s="26">
        <v>1119</v>
      </c>
      <c r="C380" s="27">
        <v>40207</v>
      </c>
      <c r="D380" s="18" t="s">
        <v>375</v>
      </c>
      <c r="E380" s="18" t="s">
        <v>335</v>
      </c>
      <c r="F380" s="110" t="s">
        <v>563</v>
      </c>
      <c r="G380" s="29">
        <v>1160</v>
      </c>
      <c r="H380" s="20">
        <f t="shared" ref="H380:H387" si="12">+C380+61</f>
        <v>40268</v>
      </c>
    </row>
    <row r="381" spans="2:8" ht="13.5">
      <c r="B381" s="26">
        <v>1127</v>
      </c>
      <c r="C381" s="27">
        <v>40235</v>
      </c>
      <c r="D381" s="18" t="s">
        <v>375</v>
      </c>
      <c r="E381" s="18" t="s">
        <v>335</v>
      </c>
      <c r="F381" s="110" t="s">
        <v>563</v>
      </c>
      <c r="G381" s="29">
        <v>1160</v>
      </c>
      <c r="H381" s="20">
        <f t="shared" si="12"/>
        <v>40296</v>
      </c>
    </row>
    <row r="382" spans="2:8" ht="13.5">
      <c r="B382" s="26">
        <v>1130</v>
      </c>
      <c r="C382" s="27">
        <v>40267</v>
      </c>
      <c r="D382" s="18" t="s">
        <v>375</v>
      </c>
      <c r="E382" s="18" t="s">
        <v>335</v>
      </c>
      <c r="F382" s="110" t="s">
        <v>563</v>
      </c>
      <c r="G382" s="29">
        <v>1160</v>
      </c>
      <c r="H382" s="20">
        <f t="shared" si="12"/>
        <v>40328</v>
      </c>
    </row>
    <row r="383" spans="2:8" ht="13.5">
      <c r="B383" s="26">
        <v>1137</v>
      </c>
      <c r="C383" s="27">
        <v>40297</v>
      </c>
      <c r="D383" s="18" t="s">
        <v>375</v>
      </c>
      <c r="E383" s="18" t="s">
        <v>335</v>
      </c>
      <c r="F383" s="110" t="s">
        <v>563</v>
      </c>
      <c r="G383" s="29">
        <v>1160</v>
      </c>
      <c r="H383" s="20">
        <f t="shared" si="12"/>
        <v>40358</v>
      </c>
    </row>
    <row r="384" spans="2:8" ht="13.5">
      <c r="B384" s="26">
        <v>1141</v>
      </c>
      <c r="C384" s="27">
        <v>40322</v>
      </c>
      <c r="D384" s="18" t="s">
        <v>375</v>
      </c>
      <c r="E384" s="18" t="s">
        <v>335</v>
      </c>
      <c r="F384" s="110" t="s">
        <v>563</v>
      </c>
      <c r="G384" s="29">
        <v>1160</v>
      </c>
      <c r="H384" s="20">
        <f t="shared" si="12"/>
        <v>40383</v>
      </c>
    </row>
    <row r="385" spans="2:8" ht="13.5">
      <c r="B385" s="26">
        <v>690</v>
      </c>
      <c r="C385" s="27">
        <v>40224</v>
      </c>
      <c r="D385" s="18" t="s">
        <v>376</v>
      </c>
      <c r="E385" s="18" t="s">
        <v>335</v>
      </c>
      <c r="F385" s="110" t="s">
        <v>563</v>
      </c>
      <c r="G385" s="29">
        <v>1160</v>
      </c>
      <c r="H385" s="20">
        <f t="shared" si="12"/>
        <v>40285</v>
      </c>
    </row>
    <row r="386" spans="2:8" ht="13.5">
      <c r="B386" s="26">
        <v>699</v>
      </c>
      <c r="C386" s="27">
        <v>40268</v>
      </c>
      <c r="D386" s="18" t="s">
        <v>376</v>
      </c>
      <c r="E386" s="18" t="s">
        <v>335</v>
      </c>
      <c r="F386" s="110" t="s">
        <v>563</v>
      </c>
      <c r="G386" s="29">
        <v>1160</v>
      </c>
      <c r="H386" s="20">
        <f t="shared" si="12"/>
        <v>40329</v>
      </c>
    </row>
    <row r="387" spans="2:8" ht="13.5">
      <c r="B387" s="26">
        <v>706</v>
      </c>
      <c r="C387" s="27">
        <v>40298</v>
      </c>
      <c r="D387" s="18" t="s">
        <v>376</v>
      </c>
      <c r="E387" s="18" t="s">
        <v>335</v>
      </c>
      <c r="F387" s="110" t="s">
        <v>563</v>
      </c>
      <c r="G387" s="29">
        <v>1160</v>
      </c>
      <c r="H387" s="20">
        <f t="shared" si="12"/>
        <v>40359</v>
      </c>
    </row>
    <row r="388" spans="2:8" ht="13.5">
      <c r="B388" s="51">
        <v>125</v>
      </c>
      <c r="C388" s="27">
        <v>41976</v>
      </c>
      <c r="D388" s="18" t="s">
        <v>377</v>
      </c>
      <c r="E388" s="18" t="s">
        <v>378</v>
      </c>
      <c r="F388" s="110" t="s">
        <v>563</v>
      </c>
      <c r="G388" s="29">
        <v>9000</v>
      </c>
      <c r="H388" s="20">
        <v>42037</v>
      </c>
    </row>
    <row r="389" spans="2:8" ht="13.5">
      <c r="B389" s="51" t="s">
        <v>379</v>
      </c>
      <c r="C389" s="30" t="s">
        <v>258</v>
      </c>
      <c r="D389" s="18" t="s">
        <v>380</v>
      </c>
      <c r="E389" s="18" t="s">
        <v>381</v>
      </c>
      <c r="F389" s="110" t="s">
        <v>563</v>
      </c>
      <c r="G389" s="29">
        <v>9280</v>
      </c>
      <c r="H389" s="20">
        <f t="shared" ref="H389:H393" si="13">+C389+61</f>
        <v>42977</v>
      </c>
    </row>
    <row r="390" spans="2:8" ht="13.5">
      <c r="B390" s="51" t="s">
        <v>382</v>
      </c>
      <c r="C390" s="30" t="s">
        <v>383</v>
      </c>
      <c r="D390" s="18" t="s">
        <v>384</v>
      </c>
      <c r="E390" s="18" t="s">
        <v>385</v>
      </c>
      <c r="F390" s="110" t="s">
        <v>563</v>
      </c>
      <c r="G390" s="29">
        <v>64728</v>
      </c>
      <c r="H390" s="20">
        <f t="shared" si="13"/>
        <v>42834</v>
      </c>
    </row>
    <row r="391" spans="2:8" ht="13.5">
      <c r="B391" s="51" t="s">
        <v>386</v>
      </c>
      <c r="C391" s="70" t="s">
        <v>188</v>
      </c>
      <c r="D391" s="18" t="s">
        <v>384</v>
      </c>
      <c r="E391" s="18" t="s">
        <v>385</v>
      </c>
      <c r="F391" s="110" t="s">
        <v>563</v>
      </c>
      <c r="G391" s="71">
        <v>64728</v>
      </c>
      <c r="H391" s="20">
        <f t="shared" si="13"/>
        <v>42862</v>
      </c>
    </row>
    <row r="392" spans="2:8" ht="13.5">
      <c r="B392" s="51" t="s">
        <v>387</v>
      </c>
      <c r="C392" s="70" t="s">
        <v>388</v>
      </c>
      <c r="D392" s="18" t="s">
        <v>384</v>
      </c>
      <c r="E392" s="18" t="s">
        <v>385</v>
      </c>
      <c r="F392" s="110" t="s">
        <v>563</v>
      </c>
      <c r="G392" s="71">
        <v>64728</v>
      </c>
      <c r="H392" s="20">
        <f t="shared" si="13"/>
        <v>42890</v>
      </c>
    </row>
    <row r="393" spans="2:8" ht="13.5">
      <c r="B393" s="51" t="s">
        <v>389</v>
      </c>
      <c r="C393" s="70" t="s">
        <v>390</v>
      </c>
      <c r="D393" s="18" t="s">
        <v>384</v>
      </c>
      <c r="E393" s="18" t="s">
        <v>385</v>
      </c>
      <c r="F393" s="110" t="s">
        <v>563</v>
      </c>
      <c r="G393" s="71">
        <v>719.2</v>
      </c>
      <c r="H393" s="20">
        <f t="shared" si="13"/>
        <v>42904</v>
      </c>
    </row>
    <row r="394" spans="2:8" ht="13.5">
      <c r="B394" s="51">
        <v>97</v>
      </c>
      <c r="C394" s="27">
        <v>40402</v>
      </c>
      <c r="D394" s="18" t="s">
        <v>391</v>
      </c>
      <c r="E394" s="18" t="s">
        <v>392</v>
      </c>
      <c r="F394" s="110" t="s">
        <v>563</v>
      </c>
      <c r="G394" s="29">
        <v>9628</v>
      </c>
      <c r="H394" s="20">
        <f>+C394+61</f>
        <v>40463</v>
      </c>
    </row>
    <row r="395" spans="2:8" ht="13.5">
      <c r="B395" s="51">
        <v>47</v>
      </c>
      <c r="C395" s="27">
        <v>40575</v>
      </c>
      <c r="D395" s="18" t="s">
        <v>393</v>
      </c>
      <c r="E395" s="18" t="s">
        <v>381</v>
      </c>
      <c r="F395" s="110" t="s">
        <v>563</v>
      </c>
      <c r="G395" s="29">
        <v>17400</v>
      </c>
      <c r="H395" s="20">
        <f>+C395+61</f>
        <v>40636</v>
      </c>
    </row>
    <row r="396" spans="2:8" ht="13.5">
      <c r="B396" s="39" t="s">
        <v>394</v>
      </c>
      <c r="C396" s="72" t="s">
        <v>143</v>
      </c>
      <c r="D396" s="18" t="s">
        <v>395</v>
      </c>
      <c r="E396" s="18" t="s">
        <v>396</v>
      </c>
      <c r="F396" s="110" t="s">
        <v>563</v>
      </c>
      <c r="G396" s="73">
        <v>19800.02</v>
      </c>
      <c r="H396" s="42">
        <f t="shared" ref="H396:H410" si="14">+C396+61</f>
        <v>42856</v>
      </c>
    </row>
    <row r="397" spans="2:8" ht="13.5">
      <c r="B397" s="39" t="s">
        <v>397</v>
      </c>
      <c r="C397" s="72" t="s">
        <v>398</v>
      </c>
      <c r="D397" s="18" t="s">
        <v>395</v>
      </c>
      <c r="E397" s="18" t="s">
        <v>396</v>
      </c>
      <c r="F397" s="110" t="s">
        <v>563</v>
      </c>
      <c r="G397" s="73">
        <v>5189</v>
      </c>
      <c r="H397" s="42">
        <f t="shared" si="14"/>
        <v>42905</v>
      </c>
    </row>
    <row r="398" spans="2:8" ht="13.5">
      <c r="B398" s="39" t="s">
        <v>399</v>
      </c>
      <c r="C398" s="72" t="s">
        <v>398</v>
      </c>
      <c r="D398" s="18" t="s">
        <v>395</v>
      </c>
      <c r="E398" s="18" t="s">
        <v>396</v>
      </c>
      <c r="F398" s="110" t="s">
        <v>563</v>
      </c>
      <c r="G398" s="73">
        <v>1998.83</v>
      </c>
      <c r="H398" s="42">
        <f t="shared" si="14"/>
        <v>42905</v>
      </c>
    </row>
    <row r="399" spans="2:8" ht="13.5">
      <c r="B399" s="39" t="s">
        <v>400</v>
      </c>
      <c r="C399" s="72" t="s">
        <v>41</v>
      </c>
      <c r="D399" s="18" t="s">
        <v>395</v>
      </c>
      <c r="E399" s="18" t="s">
        <v>396</v>
      </c>
      <c r="F399" s="110" t="s">
        <v>563</v>
      </c>
      <c r="G399" s="73">
        <v>5531.94</v>
      </c>
      <c r="H399" s="42">
        <f t="shared" si="14"/>
        <v>42939</v>
      </c>
    </row>
    <row r="400" spans="2:8" ht="13.5">
      <c r="B400" s="39" t="s">
        <v>401</v>
      </c>
      <c r="C400" s="72" t="s">
        <v>402</v>
      </c>
      <c r="D400" s="18" t="s">
        <v>395</v>
      </c>
      <c r="E400" s="18" t="s">
        <v>396</v>
      </c>
      <c r="F400" s="110" t="s">
        <v>563</v>
      </c>
      <c r="G400" s="73">
        <v>15103.99</v>
      </c>
      <c r="H400" s="42">
        <f t="shared" si="14"/>
        <v>42952</v>
      </c>
    </row>
    <row r="401" spans="2:8" ht="13.5">
      <c r="B401" s="39" t="s">
        <v>403</v>
      </c>
      <c r="C401" s="72" t="s">
        <v>402</v>
      </c>
      <c r="D401" s="18" t="s">
        <v>395</v>
      </c>
      <c r="E401" s="18" t="s">
        <v>396</v>
      </c>
      <c r="F401" s="110" t="s">
        <v>563</v>
      </c>
      <c r="G401" s="73">
        <v>10559.99</v>
      </c>
      <c r="H401" s="42">
        <f t="shared" si="14"/>
        <v>42952</v>
      </c>
    </row>
    <row r="402" spans="2:8" ht="13.5">
      <c r="B402" s="39" t="s">
        <v>404</v>
      </c>
      <c r="C402" s="39" t="s">
        <v>405</v>
      </c>
      <c r="D402" s="41" t="s">
        <v>406</v>
      </c>
      <c r="E402" s="18" t="s">
        <v>348</v>
      </c>
      <c r="F402" s="110" t="s">
        <v>563</v>
      </c>
      <c r="G402" s="73">
        <v>-1</v>
      </c>
      <c r="H402" s="42">
        <f t="shared" si="14"/>
        <v>42400</v>
      </c>
    </row>
    <row r="403" spans="2:8" ht="13.5">
      <c r="B403" s="39" t="s">
        <v>407</v>
      </c>
      <c r="C403" s="39" t="s">
        <v>408</v>
      </c>
      <c r="D403" s="41" t="s">
        <v>406</v>
      </c>
      <c r="E403" s="18" t="s">
        <v>348</v>
      </c>
      <c r="F403" s="110" t="s">
        <v>563</v>
      </c>
      <c r="G403" s="73">
        <v>7831.16</v>
      </c>
      <c r="H403" s="42">
        <f t="shared" si="14"/>
        <v>42749</v>
      </c>
    </row>
    <row r="404" spans="2:8" ht="13.5">
      <c r="B404" s="39" t="s">
        <v>409</v>
      </c>
      <c r="C404" s="39" t="s">
        <v>408</v>
      </c>
      <c r="D404" s="41" t="s">
        <v>406</v>
      </c>
      <c r="E404" s="18" t="s">
        <v>348</v>
      </c>
      <c r="F404" s="110" t="s">
        <v>563</v>
      </c>
      <c r="G404" s="73">
        <v>3329.2</v>
      </c>
      <c r="H404" s="42">
        <f t="shared" si="14"/>
        <v>42749</v>
      </c>
    </row>
    <row r="405" spans="2:8" ht="13.5">
      <c r="B405" s="51">
        <v>133</v>
      </c>
      <c r="C405" s="27">
        <v>40389</v>
      </c>
      <c r="D405" s="18" t="s">
        <v>410</v>
      </c>
      <c r="E405" s="18" t="s">
        <v>381</v>
      </c>
      <c r="F405" s="110" t="s">
        <v>563</v>
      </c>
      <c r="G405" s="29">
        <v>1160</v>
      </c>
      <c r="H405" s="20">
        <f t="shared" si="14"/>
        <v>40450</v>
      </c>
    </row>
    <row r="406" spans="2:8" ht="13.5">
      <c r="B406" s="51">
        <v>135</v>
      </c>
      <c r="C406" s="27">
        <v>40417</v>
      </c>
      <c r="D406" s="18" t="s">
        <v>410</v>
      </c>
      <c r="E406" s="18" t="s">
        <v>381</v>
      </c>
      <c r="F406" s="110" t="s">
        <v>563</v>
      </c>
      <c r="G406" s="29">
        <v>1160</v>
      </c>
      <c r="H406" s="20">
        <f t="shared" si="14"/>
        <v>40478</v>
      </c>
    </row>
    <row r="407" spans="2:8" ht="13.5">
      <c r="B407" s="51">
        <v>141</v>
      </c>
      <c r="C407" s="27">
        <v>40438</v>
      </c>
      <c r="D407" s="18" t="s">
        <v>410</v>
      </c>
      <c r="E407" s="18" t="s">
        <v>381</v>
      </c>
      <c r="F407" s="110" t="s">
        <v>563</v>
      </c>
      <c r="G407" s="29">
        <v>1160</v>
      </c>
      <c r="H407" s="20">
        <f t="shared" si="14"/>
        <v>40499</v>
      </c>
    </row>
    <row r="408" spans="2:8" ht="13.5">
      <c r="B408" s="51">
        <v>146</v>
      </c>
      <c r="C408" s="27">
        <v>40480</v>
      </c>
      <c r="D408" s="18" t="s">
        <v>410</v>
      </c>
      <c r="E408" s="18" t="s">
        <v>381</v>
      </c>
      <c r="F408" s="110" t="s">
        <v>563</v>
      </c>
      <c r="G408" s="29">
        <v>1160</v>
      </c>
      <c r="H408" s="20">
        <f t="shared" si="14"/>
        <v>40541</v>
      </c>
    </row>
    <row r="409" spans="2:8" ht="13.5">
      <c r="B409" s="51">
        <v>160</v>
      </c>
      <c r="C409" s="27">
        <v>40518</v>
      </c>
      <c r="D409" s="18" t="s">
        <v>410</v>
      </c>
      <c r="E409" s="18" t="s">
        <v>381</v>
      </c>
      <c r="F409" s="110" t="s">
        <v>563</v>
      </c>
      <c r="G409" s="29">
        <v>1160</v>
      </c>
      <c r="H409" s="20">
        <f t="shared" si="14"/>
        <v>40579</v>
      </c>
    </row>
    <row r="410" spans="2:8" ht="13.5">
      <c r="B410" s="51">
        <v>179</v>
      </c>
      <c r="C410" s="27">
        <v>40574</v>
      </c>
      <c r="D410" s="18" t="s">
        <v>410</v>
      </c>
      <c r="E410" s="18" t="s">
        <v>381</v>
      </c>
      <c r="F410" s="110" t="s">
        <v>563</v>
      </c>
      <c r="G410" s="29">
        <v>1160</v>
      </c>
      <c r="H410" s="20">
        <f t="shared" si="14"/>
        <v>40635</v>
      </c>
    </row>
    <row r="411" spans="2:8" ht="13.5">
      <c r="B411" s="26">
        <v>270</v>
      </c>
      <c r="C411" s="27">
        <v>40207</v>
      </c>
      <c r="D411" s="18" t="s">
        <v>411</v>
      </c>
      <c r="E411" s="18" t="s">
        <v>335</v>
      </c>
      <c r="F411" s="110" t="s">
        <v>563</v>
      </c>
      <c r="G411" s="29">
        <v>1160</v>
      </c>
      <c r="H411" s="20">
        <f>+C411+61</f>
        <v>40268</v>
      </c>
    </row>
    <row r="412" spans="2:8" ht="13.5">
      <c r="B412" s="26">
        <v>280</v>
      </c>
      <c r="C412" s="27">
        <v>40235</v>
      </c>
      <c r="D412" s="18" t="s">
        <v>411</v>
      </c>
      <c r="E412" s="18" t="s">
        <v>335</v>
      </c>
      <c r="F412" s="110" t="s">
        <v>563</v>
      </c>
      <c r="G412" s="29">
        <v>1160</v>
      </c>
      <c r="H412" s="20">
        <f>+C412+61</f>
        <v>40296</v>
      </c>
    </row>
    <row r="413" spans="2:8" ht="13.5">
      <c r="B413" s="26">
        <v>286</v>
      </c>
      <c r="C413" s="27">
        <v>40268</v>
      </c>
      <c r="D413" s="18" t="s">
        <v>411</v>
      </c>
      <c r="E413" s="18" t="s">
        <v>335</v>
      </c>
      <c r="F413" s="110" t="s">
        <v>563</v>
      </c>
      <c r="G413" s="29">
        <v>1160</v>
      </c>
      <c r="H413" s="20">
        <f>+C413+61</f>
        <v>40329</v>
      </c>
    </row>
    <row r="414" spans="2:8" ht="13.5">
      <c r="B414" s="26">
        <v>294</v>
      </c>
      <c r="C414" s="27">
        <v>40295</v>
      </c>
      <c r="D414" s="18" t="s">
        <v>411</v>
      </c>
      <c r="E414" s="18" t="s">
        <v>335</v>
      </c>
      <c r="F414" s="110" t="s">
        <v>563</v>
      </c>
      <c r="G414" s="29">
        <v>1160</v>
      </c>
      <c r="H414" s="20">
        <f>+C414+61</f>
        <v>40356</v>
      </c>
    </row>
    <row r="415" spans="2:8" ht="13.5">
      <c r="B415" s="51">
        <v>129</v>
      </c>
      <c r="C415" s="30" t="s">
        <v>412</v>
      </c>
      <c r="D415" s="41" t="s">
        <v>413</v>
      </c>
      <c r="E415" s="18" t="s">
        <v>414</v>
      </c>
      <c r="F415" s="110" t="s">
        <v>563</v>
      </c>
      <c r="G415" s="29">
        <v>13780.01</v>
      </c>
      <c r="H415" s="42">
        <f t="shared" ref="H415:H423" si="15">+C415+61</f>
        <v>42675</v>
      </c>
    </row>
    <row r="416" spans="2:8" ht="13.5">
      <c r="B416" s="51">
        <v>133</v>
      </c>
      <c r="C416" s="30" t="s">
        <v>415</v>
      </c>
      <c r="D416" s="41" t="s">
        <v>413</v>
      </c>
      <c r="E416" s="18" t="s">
        <v>414</v>
      </c>
      <c r="F416" s="110" t="s">
        <v>563</v>
      </c>
      <c r="G416" s="29">
        <v>13780.01</v>
      </c>
      <c r="H416" s="42">
        <f t="shared" si="15"/>
        <v>42696</v>
      </c>
    </row>
    <row r="417" spans="2:8" ht="13.5">
      <c r="B417" s="43">
        <v>380</v>
      </c>
      <c r="C417" s="44" t="s">
        <v>416</v>
      </c>
      <c r="D417" s="41" t="s">
        <v>417</v>
      </c>
      <c r="E417" s="18" t="s">
        <v>114</v>
      </c>
      <c r="F417" s="110" t="s">
        <v>563</v>
      </c>
      <c r="G417" s="29">
        <v>68921.399999999994</v>
      </c>
      <c r="H417" s="42">
        <f t="shared" si="15"/>
        <v>42907</v>
      </c>
    </row>
    <row r="418" spans="2:8" ht="13.5">
      <c r="B418" s="43">
        <v>399</v>
      </c>
      <c r="C418" s="44" t="s">
        <v>49</v>
      </c>
      <c r="D418" s="41" t="s">
        <v>417</v>
      </c>
      <c r="E418" s="18" t="s">
        <v>114</v>
      </c>
      <c r="F418" s="110" t="s">
        <v>563</v>
      </c>
      <c r="G418" s="29">
        <v>69368</v>
      </c>
      <c r="H418" s="42">
        <f t="shared" si="15"/>
        <v>42953</v>
      </c>
    </row>
    <row r="419" spans="2:8" ht="13.5">
      <c r="B419" s="43">
        <v>45</v>
      </c>
      <c r="C419" s="44" t="s">
        <v>418</v>
      </c>
      <c r="D419" s="41" t="s">
        <v>419</v>
      </c>
      <c r="E419" s="18" t="s">
        <v>420</v>
      </c>
      <c r="F419" s="110" t="s">
        <v>563</v>
      </c>
      <c r="G419" s="29">
        <v>69948</v>
      </c>
      <c r="H419" s="42">
        <f t="shared" si="15"/>
        <v>42604</v>
      </c>
    </row>
    <row r="420" spans="2:8" ht="13.5">
      <c r="B420" s="43">
        <v>2056</v>
      </c>
      <c r="C420" s="44" t="s">
        <v>44</v>
      </c>
      <c r="D420" s="41" t="s">
        <v>421</v>
      </c>
      <c r="E420" s="18" t="s">
        <v>422</v>
      </c>
      <c r="F420" s="110" t="s">
        <v>563</v>
      </c>
      <c r="G420" s="29">
        <v>2108</v>
      </c>
      <c r="H420" s="42">
        <f t="shared" si="15"/>
        <v>42959</v>
      </c>
    </row>
    <row r="421" spans="2:8" ht="13.5">
      <c r="B421" s="43">
        <v>2167</v>
      </c>
      <c r="C421" s="44" t="s">
        <v>423</v>
      </c>
      <c r="D421" s="41" t="s">
        <v>421</v>
      </c>
      <c r="E421" s="18" t="s">
        <v>422</v>
      </c>
      <c r="F421" s="110" t="s">
        <v>563</v>
      </c>
      <c r="G421" s="29">
        <v>1184.81</v>
      </c>
      <c r="H421" s="42">
        <f t="shared" si="15"/>
        <v>42963</v>
      </c>
    </row>
    <row r="422" spans="2:8" ht="13.5">
      <c r="B422" s="43">
        <v>2209</v>
      </c>
      <c r="C422" s="44" t="s">
        <v>43</v>
      </c>
      <c r="D422" s="41" t="s">
        <v>421</v>
      </c>
      <c r="E422" s="18" t="s">
        <v>422</v>
      </c>
      <c r="F422" s="110" t="s">
        <v>563</v>
      </c>
      <c r="G422" s="29">
        <v>1218</v>
      </c>
      <c r="H422" s="42">
        <f t="shared" si="15"/>
        <v>42967</v>
      </c>
    </row>
    <row r="423" spans="2:8" ht="13.5">
      <c r="B423" s="43">
        <v>2208</v>
      </c>
      <c r="C423" s="44" t="s">
        <v>43</v>
      </c>
      <c r="D423" s="41" t="s">
        <v>421</v>
      </c>
      <c r="E423" s="18" t="s">
        <v>422</v>
      </c>
      <c r="F423" s="110" t="s">
        <v>563</v>
      </c>
      <c r="G423" s="29">
        <v>1914</v>
      </c>
      <c r="H423" s="42">
        <f t="shared" si="15"/>
        <v>42967</v>
      </c>
    </row>
    <row r="424" spans="2:8" ht="13.5">
      <c r="B424" s="26">
        <v>2412</v>
      </c>
      <c r="C424" s="27">
        <v>40465</v>
      </c>
      <c r="D424" s="18" t="s">
        <v>424</v>
      </c>
      <c r="E424" s="18" t="s">
        <v>335</v>
      </c>
      <c r="F424" s="110" t="s">
        <v>563</v>
      </c>
      <c r="G424" s="29">
        <v>1160</v>
      </c>
      <c r="H424" s="20">
        <f>+C424+61</f>
        <v>40526</v>
      </c>
    </row>
    <row r="425" spans="2:8" ht="13.5">
      <c r="B425" s="26">
        <v>650</v>
      </c>
      <c r="C425" s="27">
        <v>39252</v>
      </c>
      <c r="D425" s="18" t="s">
        <v>425</v>
      </c>
      <c r="E425" s="18" t="s">
        <v>335</v>
      </c>
      <c r="F425" s="110" t="s">
        <v>563</v>
      </c>
      <c r="G425" s="29">
        <v>1150</v>
      </c>
      <c r="H425" s="20">
        <f>+C425+61</f>
        <v>39313</v>
      </c>
    </row>
    <row r="426" spans="2:8" ht="13.5">
      <c r="B426" s="74" t="s">
        <v>426</v>
      </c>
      <c r="C426" s="75" t="s">
        <v>427</v>
      </c>
      <c r="D426" s="41" t="s">
        <v>428</v>
      </c>
      <c r="E426" s="18" t="s">
        <v>348</v>
      </c>
      <c r="F426" s="110" t="s">
        <v>563</v>
      </c>
      <c r="G426" s="29">
        <v>5046</v>
      </c>
      <c r="H426" s="42">
        <f t="shared" ref="H426:H463" si="16">+C426+61</f>
        <v>42716</v>
      </c>
    </row>
    <row r="427" spans="2:8" ht="13.5">
      <c r="B427" s="74" t="s">
        <v>429</v>
      </c>
      <c r="C427" s="44" t="s">
        <v>123</v>
      </c>
      <c r="D427" s="41" t="s">
        <v>428</v>
      </c>
      <c r="E427" s="18" t="s">
        <v>348</v>
      </c>
      <c r="F427" s="110" t="s">
        <v>563</v>
      </c>
      <c r="G427" s="29">
        <v>4547.2</v>
      </c>
      <c r="H427" s="42">
        <f t="shared" si="16"/>
        <v>42722</v>
      </c>
    </row>
    <row r="428" spans="2:8" ht="13.5">
      <c r="B428" s="26" t="s">
        <v>430</v>
      </c>
      <c r="C428" s="27">
        <v>41949</v>
      </c>
      <c r="D428" s="18" t="s">
        <v>431</v>
      </c>
      <c r="E428" s="18" t="s">
        <v>432</v>
      </c>
      <c r="F428" s="110" t="s">
        <v>563</v>
      </c>
      <c r="G428" s="29">
        <v>0.3</v>
      </c>
      <c r="H428" s="20">
        <f t="shared" si="16"/>
        <v>42010</v>
      </c>
    </row>
    <row r="429" spans="2:8" ht="13.5">
      <c r="B429" s="26" t="s">
        <v>433</v>
      </c>
      <c r="C429" s="27" t="s">
        <v>434</v>
      </c>
      <c r="D429" s="18" t="s">
        <v>431</v>
      </c>
      <c r="E429" s="18" t="s">
        <v>432</v>
      </c>
      <c r="F429" s="110" t="s">
        <v>563</v>
      </c>
      <c r="G429" s="29">
        <v>-0.01</v>
      </c>
      <c r="H429" s="20">
        <f t="shared" si="16"/>
        <v>42339</v>
      </c>
    </row>
    <row r="430" spans="2:8" ht="13.5">
      <c r="B430" s="26" t="s">
        <v>435</v>
      </c>
      <c r="C430" s="27" t="s">
        <v>402</v>
      </c>
      <c r="D430" s="18" t="s">
        <v>431</v>
      </c>
      <c r="E430" s="18" t="s">
        <v>432</v>
      </c>
      <c r="F430" s="110" t="s">
        <v>563</v>
      </c>
      <c r="G430" s="29">
        <v>9694.6200000000008</v>
      </c>
      <c r="H430" s="20">
        <f t="shared" si="16"/>
        <v>42952</v>
      </c>
    </row>
    <row r="431" spans="2:8" ht="13.5">
      <c r="B431" s="26" t="s">
        <v>436</v>
      </c>
      <c r="C431" s="27" t="s">
        <v>402</v>
      </c>
      <c r="D431" s="18" t="s">
        <v>431</v>
      </c>
      <c r="E431" s="18" t="s">
        <v>432</v>
      </c>
      <c r="F431" s="110" t="s">
        <v>563</v>
      </c>
      <c r="G431" s="29">
        <v>15601.73</v>
      </c>
      <c r="H431" s="20">
        <f t="shared" si="16"/>
        <v>42952</v>
      </c>
    </row>
    <row r="432" spans="2:8" ht="13.5">
      <c r="B432" s="26" t="s">
        <v>437</v>
      </c>
      <c r="C432" s="27" t="s">
        <v>402</v>
      </c>
      <c r="D432" s="18" t="s">
        <v>431</v>
      </c>
      <c r="E432" s="18" t="s">
        <v>432</v>
      </c>
      <c r="F432" s="110" t="s">
        <v>563</v>
      </c>
      <c r="G432" s="29">
        <v>9023.67</v>
      </c>
      <c r="H432" s="20">
        <f t="shared" si="16"/>
        <v>42952</v>
      </c>
    </row>
    <row r="433" spans="2:8" ht="13.5">
      <c r="B433" s="26" t="s">
        <v>438</v>
      </c>
      <c r="C433" s="27" t="s">
        <v>402</v>
      </c>
      <c r="D433" s="18" t="s">
        <v>431</v>
      </c>
      <c r="E433" s="18" t="s">
        <v>432</v>
      </c>
      <c r="F433" s="110" t="s">
        <v>563</v>
      </c>
      <c r="G433" s="29">
        <v>7486.09</v>
      </c>
      <c r="H433" s="20">
        <f t="shared" si="16"/>
        <v>42952</v>
      </c>
    </row>
    <row r="434" spans="2:8" ht="13.5">
      <c r="B434" s="26" t="s">
        <v>439</v>
      </c>
      <c r="C434" s="27" t="s">
        <v>402</v>
      </c>
      <c r="D434" s="18" t="s">
        <v>431</v>
      </c>
      <c r="E434" s="18" t="s">
        <v>432</v>
      </c>
      <c r="F434" s="110" t="s">
        <v>563</v>
      </c>
      <c r="G434" s="29">
        <v>11208.82</v>
      </c>
      <c r="H434" s="20">
        <f t="shared" si="16"/>
        <v>42952</v>
      </c>
    </row>
    <row r="435" spans="2:8" ht="13.5">
      <c r="B435" s="26" t="s">
        <v>440</v>
      </c>
      <c r="C435" s="27" t="s">
        <v>402</v>
      </c>
      <c r="D435" s="18" t="s">
        <v>431</v>
      </c>
      <c r="E435" s="18" t="s">
        <v>432</v>
      </c>
      <c r="F435" s="110" t="s">
        <v>563</v>
      </c>
      <c r="G435" s="29">
        <v>14852.51</v>
      </c>
      <c r="H435" s="20">
        <f t="shared" si="16"/>
        <v>42952</v>
      </c>
    </row>
    <row r="436" spans="2:8" ht="13.5">
      <c r="B436" s="26" t="s">
        <v>441</v>
      </c>
      <c r="C436" s="27" t="s">
        <v>402</v>
      </c>
      <c r="D436" s="18" t="s">
        <v>431</v>
      </c>
      <c r="E436" s="18" t="s">
        <v>432</v>
      </c>
      <c r="F436" s="110" t="s">
        <v>563</v>
      </c>
      <c r="G436" s="29">
        <v>16043.44</v>
      </c>
      <c r="H436" s="20">
        <f t="shared" si="16"/>
        <v>42952</v>
      </c>
    </row>
    <row r="437" spans="2:8" ht="13.5">
      <c r="B437" s="26" t="s">
        <v>442</v>
      </c>
      <c r="C437" s="27" t="s">
        <v>402</v>
      </c>
      <c r="D437" s="18" t="s">
        <v>431</v>
      </c>
      <c r="E437" s="18" t="s">
        <v>432</v>
      </c>
      <c r="F437" s="110" t="s">
        <v>563</v>
      </c>
      <c r="G437" s="29">
        <v>11897.81</v>
      </c>
      <c r="H437" s="20">
        <f t="shared" si="16"/>
        <v>42952</v>
      </c>
    </row>
    <row r="438" spans="2:8" ht="13.5">
      <c r="B438" s="26" t="s">
        <v>443</v>
      </c>
      <c r="C438" s="27" t="s">
        <v>402</v>
      </c>
      <c r="D438" s="18" t="s">
        <v>431</v>
      </c>
      <c r="E438" s="18" t="s">
        <v>432</v>
      </c>
      <c r="F438" s="110" t="s">
        <v>563</v>
      </c>
      <c r="G438" s="29">
        <v>26658.5</v>
      </c>
      <c r="H438" s="20">
        <f t="shared" si="16"/>
        <v>42952</v>
      </c>
    </row>
    <row r="439" spans="2:8" ht="13.5">
      <c r="B439" s="26" t="s">
        <v>444</v>
      </c>
      <c r="C439" s="27" t="s">
        <v>402</v>
      </c>
      <c r="D439" s="18" t="s">
        <v>431</v>
      </c>
      <c r="E439" s="18" t="s">
        <v>432</v>
      </c>
      <c r="F439" s="110" t="s">
        <v>563</v>
      </c>
      <c r="G439" s="29">
        <v>6865.48</v>
      </c>
      <c r="H439" s="20">
        <f t="shared" si="16"/>
        <v>42952</v>
      </c>
    </row>
    <row r="440" spans="2:8" ht="13.5">
      <c r="B440" s="26" t="s">
        <v>445</v>
      </c>
      <c r="C440" s="27" t="s">
        <v>44</v>
      </c>
      <c r="D440" s="18" t="s">
        <v>431</v>
      </c>
      <c r="E440" s="18" t="s">
        <v>432</v>
      </c>
      <c r="F440" s="110" t="s">
        <v>563</v>
      </c>
      <c r="G440" s="29">
        <v>779.52</v>
      </c>
      <c r="H440" s="20">
        <f t="shared" si="16"/>
        <v>42959</v>
      </c>
    </row>
    <row r="441" spans="2:8" ht="13.5">
      <c r="B441" s="26" t="s">
        <v>446</v>
      </c>
      <c r="C441" s="27" t="s">
        <v>44</v>
      </c>
      <c r="D441" s="18" t="s">
        <v>431</v>
      </c>
      <c r="E441" s="18" t="s">
        <v>432</v>
      </c>
      <c r="F441" s="110" t="s">
        <v>563</v>
      </c>
      <c r="G441" s="29">
        <v>350.78</v>
      </c>
      <c r="H441" s="20">
        <f t="shared" si="16"/>
        <v>42959</v>
      </c>
    </row>
    <row r="442" spans="2:8" ht="13.5">
      <c r="B442" s="26" t="s">
        <v>447</v>
      </c>
      <c r="C442" s="27" t="s">
        <v>44</v>
      </c>
      <c r="D442" s="18" t="s">
        <v>431</v>
      </c>
      <c r="E442" s="18" t="s">
        <v>432</v>
      </c>
      <c r="F442" s="110" t="s">
        <v>563</v>
      </c>
      <c r="G442" s="29">
        <v>896.45</v>
      </c>
      <c r="H442" s="20">
        <f t="shared" si="16"/>
        <v>42959</v>
      </c>
    </row>
    <row r="443" spans="2:8" ht="13.5">
      <c r="B443" s="26" t="s">
        <v>448</v>
      </c>
      <c r="C443" s="27" t="s">
        <v>44</v>
      </c>
      <c r="D443" s="18" t="s">
        <v>431</v>
      </c>
      <c r="E443" s="18" t="s">
        <v>432</v>
      </c>
      <c r="F443" s="110" t="s">
        <v>563</v>
      </c>
      <c r="G443" s="29">
        <v>896.54</v>
      </c>
      <c r="H443" s="20">
        <f t="shared" si="16"/>
        <v>42959</v>
      </c>
    </row>
    <row r="444" spans="2:8" ht="13.5">
      <c r="B444" s="26" t="s">
        <v>449</v>
      </c>
      <c r="C444" s="27" t="s">
        <v>44</v>
      </c>
      <c r="D444" s="18" t="s">
        <v>431</v>
      </c>
      <c r="E444" s="18" t="s">
        <v>432</v>
      </c>
      <c r="F444" s="110" t="s">
        <v>563</v>
      </c>
      <c r="G444" s="29">
        <v>779.52</v>
      </c>
      <c r="H444" s="20">
        <f t="shared" si="16"/>
        <v>42959</v>
      </c>
    </row>
    <row r="445" spans="2:8" ht="13.5">
      <c r="B445" s="26" t="s">
        <v>450</v>
      </c>
      <c r="C445" s="27" t="s">
        <v>44</v>
      </c>
      <c r="D445" s="18" t="s">
        <v>431</v>
      </c>
      <c r="E445" s="18" t="s">
        <v>432</v>
      </c>
      <c r="F445" s="110" t="s">
        <v>563</v>
      </c>
      <c r="G445" s="29">
        <v>350.78</v>
      </c>
      <c r="H445" s="20">
        <f t="shared" si="16"/>
        <v>42959</v>
      </c>
    </row>
    <row r="446" spans="2:8" ht="13.5">
      <c r="B446" s="26" t="s">
        <v>451</v>
      </c>
      <c r="C446" s="27" t="s">
        <v>44</v>
      </c>
      <c r="D446" s="18" t="s">
        <v>431</v>
      </c>
      <c r="E446" s="18" t="s">
        <v>432</v>
      </c>
      <c r="F446" s="110" t="s">
        <v>563</v>
      </c>
      <c r="G446" s="29">
        <v>350.78</v>
      </c>
      <c r="H446" s="20">
        <f t="shared" si="16"/>
        <v>42959</v>
      </c>
    </row>
    <row r="447" spans="2:8" ht="13.5">
      <c r="B447" s="26" t="s">
        <v>452</v>
      </c>
      <c r="C447" s="27" t="s">
        <v>44</v>
      </c>
      <c r="D447" s="18" t="s">
        <v>431</v>
      </c>
      <c r="E447" s="18" t="s">
        <v>432</v>
      </c>
      <c r="F447" s="110" t="s">
        <v>563</v>
      </c>
      <c r="G447" s="29">
        <v>740.54</v>
      </c>
      <c r="H447" s="20">
        <f t="shared" si="16"/>
        <v>42959</v>
      </c>
    </row>
    <row r="448" spans="2:8" ht="13.5">
      <c r="B448" s="26" t="s">
        <v>453</v>
      </c>
      <c r="C448" s="27" t="s">
        <v>44</v>
      </c>
      <c r="D448" s="18" t="s">
        <v>431</v>
      </c>
      <c r="E448" s="18" t="s">
        <v>432</v>
      </c>
      <c r="F448" s="110" t="s">
        <v>563</v>
      </c>
      <c r="G448" s="29">
        <v>1008.61</v>
      </c>
      <c r="H448" s="20">
        <f t="shared" si="16"/>
        <v>42959</v>
      </c>
    </row>
    <row r="449" spans="2:8" ht="13.5">
      <c r="B449" s="26" t="s">
        <v>454</v>
      </c>
      <c r="C449" s="27" t="s">
        <v>44</v>
      </c>
      <c r="D449" s="18" t="s">
        <v>431</v>
      </c>
      <c r="E449" s="18" t="s">
        <v>432</v>
      </c>
      <c r="F449" s="110" t="s">
        <v>563</v>
      </c>
      <c r="G449" s="29">
        <v>350.78</v>
      </c>
      <c r="H449" s="20">
        <f t="shared" si="16"/>
        <v>42959</v>
      </c>
    </row>
    <row r="450" spans="2:8" ht="13.5">
      <c r="B450" s="26" t="s">
        <v>455</v>
      </c>
      <c r="C450" s="27" t="s">
        <v>44</v>
      </c>
      <c r="D450" s="18" t="s">
        <v>431</v>
      </c>
      <c r="E450" s="18" t="s">
        <v>432</v>
      </c>
      <c r="F450" s="110" t="s">
        <v>563</v>
      </c>
      <c r="G450" s="29">
        <v>740.54</v>
      </c>
      <c r="H450" s="20">
        <f t="shared" si="16"/>
        <v>42959</v>
      </c>
    </row>
    <row r="451" spans="2:8" ht="13.5">
      <c r="B451" s="26" t="s">
        <v>456</v>
      </c>
      <c r="C451" s="27" t="s">
        <v>44</v>
      </c>
      <c r="D451" s="18" t="s">
        <v>431</v>
      </c>
      <c r="E451" s="18" t="s">
        <v>432</v>
      </c>
      <c r="F451" s="110" t="s">
        <v>563</v>
      </c>
      <c r="G451" s="29">
        <v>896.45</v>
      </c>
      <c r="H451" s="20">
        <f t="shared" si="16"/>
        <v>42959</v>
      </c>
    </row>
    <row r="452" spans="2:8" ht="13.5">
      <c r="B452" s="26" t="s">
        <v>457</v>
      </c>
      <c r="C452" s="27" t="s">
        <v>44</v>
      </c>
      <c r="D452" s="18" t="s">
        <v>431</v>
      </c>
      <c r="E452" s="18" t="s">
        <v>432</v>
      </c>
      <c r="F452" s="110" t="s">
        <v>563</v>
      </c>
      <c r="G452" s="29">
        <v>350.78</v>
      </c>
      <c r="H452" s="20">
        <f t="shared" si="16"/>
        <v>42959</v>
      </c>
    </row>
    <row r="453" spans="2:8" ht="13.5">
      <c r="B453" s="26" t="s">
        <v>458</v>
      </c>
      <c r="C453" s="27" t="s">
        <v>44</v>
      </c>
      <c r="D453" s="18" t="s">
        <v>431</v>
      </c>
      <c r="E453" s="18" t="s">
        <v>432</v>
      </c>
      <c r="F453" s="110" t="s">
        <v>563</v>
      </c>
      <c r="G453" s="29">
        <v>350.78</v>
      </c>
      <c r="H453" s="20">
        <f t="shared" si="16"/>
        <v>42959</v>
      </c>
    </row>
    <row r="454" spans="2:8" ht="13.5">
      <c r="B454" s="26" t="s">
        <v>459</v>
      </c>
      <c r="C454" s="27" t="s">
        <v>44</v>
      </c>
      <c r="D454" s="18" t="s">
        <v>431</v>
      </c>
      <c r="E454" s="18" t="s">
        <v>432</v>
      </c>
      <c r="F454" s="110" t="s">
        <v>563</v>
      </c>
      <c r="G454" s="29">
        <v>350.78</v>
      </c>
      <c r="H454" s="20">
        <f t="shared" si="16"/>
        <v>42959</v>
      </c>
    </row>
    <row r="455" spans="2:8" ht="13.5">
      <c r="B455" s="26" t="s">
        <v>460</v>
      </c>
      <c r="C455" s="27" t="s">
        <v>44</v>
      </c>
      <c r="D455" s="18" t="s">
        <v>431</v>
      </c>
      <c r="E455" s="18" t="s">
        <v>432</v>
      </c>
      <c r="F455" s="110" t="s">
        <v>563</v>
      </c>
      <c r="G455" s="29">
        <v>896.45</v>
      </c>
      <c r="H455" s="20">
        <f t="shared" si="16"/>
        <v>42959</v>
      </c>
    </row>
    <row r="456" spans="2:8" ht="13.5">
      <c r="B456" s="26" t="s">
        <v>461</v>
      </c>
      <c r="C456" s="27" t="s">
        <v>44</v>
      </c>
      <c r="D456" s="18" t="s">
        <v>431</v>
      </c>
      <c r="E456" s="18" t="s">
        <v>432</v>
      </c>
      <c r="F456" s="110" t="s">
        <v>563</v>
      </c>
      <c r="G456" s="29">
        <v>350.78</v>
      </c>
      <c r="H456" s="20">
        <f t="shared" si="16"/>
        <v>42959</v>
      </c>
    </row>
    <row r="457" spans="2:8" ht="13.5">
      <c r="B457" s="26" t="s">
        <v>462</v>
      </c>
      <c r="C457" s="27" t="s">
        <v>44</v>
      </c>
      <c r="D457" s="18" t="s">
        <v>431</v>
      </c>
      <c r="E457" s="18" t="s">
        <v>432</v>
      </c>
      <c r="F457" s="110" t="s">
        <v>563</v>
      </c>
      <c r="G457" s="29">
        <v>350.78</v>
      </c>
      <c r="H457" s="20">
        <f t="shared" si="16"/>
        <v>42959</v>
      </c>
    </row>
    <row r="458" spans="2:8" ht="13.5">
      <c r="B458" s="26" t="s">
        <v>463</v>
      </c>
      <c r="C458" s="27" t="s">
        <v>44</v>
      </c>
      <c r="D458" s="18" t="s">
        <v>431</v>
      </c>
      <c r="E458" s="18" t="s">
        <v>432</v>
      </c>
      <c r="F458" s="110" t="s">
        <v>563</v>
      </c>
      <c r="G458" s="29">
        <v>350.78</v>
      </c>
      <c r="H458" s="20">
        <f t="shared" si="16"/>
        <v>42959</v>
      </c>
    </row>
    <row r="459" spans="2:8" ht="13.5">
      <c r="B459" s="26" t="s">
        <v>464</v>
      </c>
      <c r="C459" s="27" t="s">
        <v>44</v>
      </c>
      <c r="D459" s="18" t="s">
        <v>431</v>
      </c>
      <c r="E459" s="18" t="s">
        <v>432</v>
      </c>
      <c r="F459" s="110" t="s">
        <v>563</v>
      </c>
      <c r="G459" s="29">
        <v>896.45</v>
      </c>
      <c r="H459" s="20">
        <f t="shared" si="16"/>
        <v>42959</v>
      </c>
    </row>
    <row r="460" spans="2:8" ht="13.5">
      <c r="B460" s="26">
        <v>60</v>
      </c>
      <c r="C460" s="30" t="s">
        <v>159</v>
      </c>
      <c r="D460" s="18" t="s">
        <v>465</v>
      </c>
      <c r="E460" s="18" t="s">
        <v>348</v>
      </c>
      <c r="F460" s="110" t="s">
        <v>563</v>
      </c>
      <c r="G460" s="29">
        <v>11774</v>
      </c>
      <c r="H460" s="20">
        <f t="shared" si="16"/>
        <v>42708</v>
      </c>
    </row>
    <row r="461" spans="2:8" ht="13.5">
      <c r="B461" s="26">
        <v>61</v>
      </c>
      <c r="C461" s="30" t="s">
        <v>466</v>
      </c>
      <c r="D461" s="18" t="s">
        <v>465</v>
      </c>
      <c r="E461" s="18" t="s">
        <v>348</v>
      </c>
      <c r="F461" s="110" t="s">
        <v>563</v>
      </c>
      <c r="G461" s="29">
        <v>21460</v>
      </c>
      <c r="H461" s="20">
        <f t="shared" si="16"/>
        <v>42709</v>
      </c>
    </row>
    <row r="462" spans="2:8" ht="13.5">
      <c r="B462" s="26">
        <v>67</v>
      </c>
      <c r="C462" s="30" t="s">
        <v>390</v>
      </c>
      <c r="D462" s="18" t="s">
        <v>465</v>
      </c>
      <c r="E462" s="18" t="s">
        <v>348</v>
      </c>
      <c r="F462" s="110" t="s">
        <v>563</v>
      </c>
      <c r="G462" s="29">
        <v>36888</v>
      </c>
      <c r="H462" s="20">
        <f t="shared" si="16"/>
        <v>42904</v>
      </c>
    </row>
    <row r="463" spans="2:8" ht="13.5">
      <c r="B463" s="26">
        <v>68</v>
      </c>
      <c r="C463" s="30" t="s">
        <v>41</v>
      </c>
      <c r="D463" s="18" t="s">
        <v>465</v>
      </c>
      <c r="E463" s="18" t="s">
        <v>348</v>
      </c>
      <c r="F463" s="110" t="s">
        <v>563</v>
      </c>
      <c r="G463" s="29">
        <v>21460</v>
      </c>
      <c r="H463" s="20">
        <f t="shared" si="16"/>
        <v>42939</v>
      </c>
    </row>
    <row r="464" spans="2:8" ht="13.5">
      <c r="B464" s="26">
        <v>5667</v>
      </c>
      <c r="C464" s="27">
        <v>41619</v>
      </c>
      <c r="D464" s="18" t="s">
        <v>467</v>
      </c>
      <c r="E464" s="18" t="s">
        <v>468</v>
      </c>
      <c r="F464" s="110" t="s">
        <v>563</v>
      </c>
      <c r="G464" s="29">
        <v>7695.44</v>
      </c>
      <c r="H464" s="20">
        <v>41680</v>
      </c>
    </row>
    <row r="465" spans="2:8" ht="13.5">
      <c r="B465" s="26">
        <v>5752</v>
      </c>
      <c r="C465" s="27">
        <v>41625</v>
      </c>
      <c r="D465" s="18" t="s">
        <v>467</v>
      </c>
      <c r="E465" s="18" t="s">
        <v>468</v>
      </c>
      <c r="F465" s="110" t="s">
        <v>563</v>
      </c>
      <c r="G465" s="29">
        <v>197780</v>
      </c>
      <c r="H465" s="20">
        <v>41686</v>
      </c>
    </row>
    <row r="466" spans="2:8" ht="13.5">
      <c r="B466" s="26" t="s">
        <v>469</v>
      </c>
      <c r="C466" s="27" t="s">
        <v>202</v>
      </c>
      <c r="D466" s="18" t="s">
        <v>470</v>
      </c>
      <c r="E466" s="18" t="s">
        <v>471</v>
      </c>
      <c r="F466" s="110" t="s">
        <v>563</v>
      </c>
      <c r="G466" s="29">
        <v>17400</v>
      </c>
      <c r="H466" s="20">
        <f t="shared" ref="H466" si="17">+C466+61</f>
        <v>42785</v>
      </c>
    </row>
    <row r="467" spans="2:8" ht="13.5">
      <c r="B467" s="26" t="s">
        <v>472</v>
      </c>
      <c r="C467" s="27">
        <v>40304</v>
      </c>
      <c r="D467" s="18" t="s">
        <v>473</v>
      </c>
      <c r="E467" s="18" t="s">
        <v>335</v>
      </c>
      <c r="F467" s="110" t="s">
        <v>563</v>
      </c>
      <c r="G467" s="29">
        <v>1160</v>
      </c>
      <c r="H467" s="20">
        <f>+C467+61</f>
        <v>40365</v>
      </c>
    </row>
    <row r="468" spans="2:8" ht="13.5">
      <c r="B468" s="26">
        <v>733</v>
      </c>
      <c r="C468" s="27">
        <v>40402</v>
      </c>
      <c r="D468" s="18" t="s">
        <v>473</v>
      </c>
      <c r="E468" s="18" t="s">
        <v>335</v>
      </c>
      <c r="F468" s="110" t="s">
        <v>563</v>
      </c>
      <c r="G468" s="29">
        <v>1160</v>
      </c>
      <c r="H468" s="20">
        <f>+C468+61</f>
        <v>40463</v>
      </c>
    </row>
    <row r="469" spans="2:8" ht="13.5">
      <c r="B469" s="26">
        <v>720</v>
      </c>
      <c r="C469" s="27">
        <v>40428</v>
      </c>
      <c r="D469" s="18" t="s">
        <v>473</v>
      </c>
      <c r="E469" s="18" t="s">
        <v>335</v>
      </c>
      <c r="F469" s="110" t="s">
        <v>563</v>
      </c>
      <c r="G469" s="29">
        <v>2320</v>
      </c>
      <c r="H469" s="20">
        <f>+C469+61</f>
        <v>40489</v>
      </c>
    </row>
    <row r="470" spans="2:8" ht="13.5">
      <c r="B470" s="74" t="s">
        <v>474</v>
      </c>
      <c r="C470" s="44" t="s">
        <v>475</v>
      </c>
      <c r="D470" s="18" t="s">
        <v>476</v>
      </c>
      <c r="E470" s="18" t="s">
        <v>477</v>
      </c>
      <c r="F470" s="110" t="s">
        <v>563</v>
      </c>
      <c r="G470" s="45">
        <v>5162</v>
      </c>
      <c r="H470" s="76">
        <f t="shared" ref="H470:H495" si="18">+C470+61</f>
        <v>42940</v>
      </c>
    </row>
    <row r="471" spans="2:8" ht="13.5">
      <c r="B471" s="74" t="s">
        <v>478</v>
      </c>
      <c r="C471" s="44" t="s">
        <v>475</v>
      </c>
      <c r="D471" s="18" t="s">
        <v>476</v>
      </c>
      <c r="E471" s="18" t="s">
        <v>477</v>
      </c>
      <c r="F471" s="110" t="s">
        <v>563</v>
      </c>
      <c r="G471" s="45">
        <v>5162</v>
      </c>
      <c r="H471" s="76">
        <f t="shared" si="18"/>
        <v>42940</v>
      </c>
    </row>
    <row r="472" spans="2:8" ht="13.5">
      <c r="B472" s="74" t="s">
        <v>479</v>
      </c>
      <c r="C472" s="44" t="s">
        <v>44</v>
      </c>
      <c r="D472" s="18" t="s">
        <v>476</v>
      </c>
      <c r="E472" s="18" t="s">
        <v>477</v>
      </c>
      <c r="F472" s="110" t="s">
        <v>563</v>
      </c>
      <c r="G472" s="45">
        <v>5162</v>
      </c>
      <c r="H472" s="76">
        <f t="shared" si="18"/>
        <v>42959</v>
      </c>
    </row>
    <row r="473" spans="2:8" ht="13.5">
      <c r="B473" s="74" t="s">
        <v>480</v>
      </c>
      <c r="C473" s="44" t="s">
        <v>22</v>
      </c>
      <c r="D473" s="18" t="s">
        <v>476</v>
      </c>
      <c r="E473" s="18" t="s">
        <v>477</v>
      </c>
      <c r="F473" s="110" t="s">
        <v>563</v>
      </c>
      <c r="G473" s="45">
        <v>11905.08</v>
      </c>
      <c r="H473" s="76">
        <f t="shared" si="18"/>
        <v>42966</v>
      </c>
    </row>
    <row r="474" spans="2:8" ht="13.5">
      <c r="B474" s="74" t="s">
        <v>481</v>
      </c>
      <c r="C474" s="44" t="s">
        <v>22</v>
      </c>
      <c r="D474" s="18" t="s">
        <v>476</v>
      </c>
      <c r="E474" s="18" t="s">
        <v>477</v>
      </c>
      <c r="F474" s="110" t="s">
        <v>563</v>
      </c>
      <c r="G474" s="45">
        <v>5162</v>
      </c>
      <c r="H474" s="76">
        <f t="shared" si="18"/>
        <v>42966</v>
      </c>
    </row>
    <row r="475" spans="2:8" ht="13.5">
      <c r="B475" s="74" t="s">
        <v>482</v>
      </c>
      <c r="C475" s="44" t="s">
        <v>63</v>
      </c>
      <c r="D475" s="18" t="s">
        <v>476</v>
      </c>
      <c r="E475" s="18" t="s">
        <v>477</v>
      </c>
      <c r="F475" s="110" t="s">
        <v>563</v>
      </c>
      <c r="G475" s="45">
        <v>5162</v>
      </c>
      <c r="H475" s="76">
        <f t="shared" si="18"/>
        <v>42968</v>
      </c>
    </row>
    <row r="476" spans="2:8" ht="13.5">
      <c r="B476" s="31" t="s">
        <v>483</v>
      </c>
      <c r="C476" s="56" t="s">
        <v>120</v>
      </c>
      <c r="D476" s="52" t="s">
        <v>484</v>
      </c>
      <c r="E476" s="18" t="s">
        <v>485</v>
      </c>
      <c r="F476" s="110" t="s">
        <v>563</v>
      </c>
      <c r="G476" s="69">
        <v>127890</v>
      </c>
      <c r="H476" s="58">
        <f t="shared" si="18"/>
        <v>42715</v>
      </c>
    </row>
    <row r="477" spans="2:8" ht="13.5">
      <c r="B477" s="31" t="s">
        <v>486</v>
      </c>
      <c r="C477" s="56" t="s">
        <v>487</v>
      </c>
      <c r="D477" s="52" t="s">
        <v>484</v>
      </c>
      <c r="E477" s="18" t="s">
        <v>485</v>
      </c>
      <c r="F477" s="110" t="s">
        <v>563</v>
      </c>
      <c r="G477" s="69">
        <v>113274</v>
      </c>
      <c r="H477" s="58">
        <f t="shared" si="18"/>
        <v>42763</v>
      </c>
    </row>
    <row r="478" spans="2:8" ht="13.5">
      <c r="B478" s="31" t="s">
        <v>488</v>
      </c>
      <c r="C478" s="56" t="s">
        <v>489</v>
      </c>
      <c r="D478" s="52" t="s">
        <v>490</v>
      </c>
      <c r="E478" s="18" t="s">
        <v>420</v>
      </c>
      <c r="F478" s="110" t="s">
        <v>563</v>
      </c>
      <c r="G478" s="69">
        <v>59682</v>
      </c>
      <c r="H478" s="58">
        <f t="shared" si="18"/>
        <v>42688</v>
      </c>
    </row>
    <row r="479" spans="2:8" ht="13.5">
      <c r="B479" s="31" t="s">
        <v>491</v>
      </c>
      <c r="C479" s="56" t="s">
        <v>365</v>
      </c>
      <c r="D479" s="52" t="s">
        <v>490</v>
      </c>
      <c r="E479" s="18" t="s">
        <v>420</v>
      </c>
      <c r="F479" s="110" t="s">
        <v>563</v>
      </c>
      <c r="G479" s="69">
        <v>49735</v>
      </c>
      <c r="H479" s="58">
        <f t="shared" si="18"/>
        <v>42710</v>
      </c>
    </row>
    <row r="480" spans="2:8" ht="13.5">
      <c r="B480" s="31" t="s">
        <v>492</v>
      </c>
      <c r="C480" s="56" t="s">
        <v>493</v>
      </c>
      <c r="D480" s="52" t="s">
        <v>490</v>
      </c>
      <c r="E480" s="18" t="s">
        <v>420</v>
      </c>
      <c r="F480" s="110" t="s">
        <v>563</v>
      </c>
      <c r="G480" s="69">
        <v>9135</v>
      </c>
      <c r="H480" s="58">
        <f t="shared" si="18"/>
        <v>42723</v>
      </c>
    </row>
    <row r="481" spans="2:8" ht="13.5">
      <c r="B481" s="31" t="s">
        <v>494</v>
      </c>
      <c r="C481" s="56" t="s">
        <v>487</v>
      </c>
      <c r="D481" s="52" t="s">
        <v>495</v>
      </c>
      <c r="E481" s="18" t="s">
        <v>496</v>
      </c>
      <c r="F481" s="110" t="s">
        <v>563</v>
      </c>
      <c r="G481" s="69">
        <v>58667</v>
      </c>
      <c r="H481" s="58">
        <f t="shared" si="18"/>
        <v>42763</v>
      </c>
    </row>
    <row r="482" spans="2:8" ht="13.5">
      <c r="B482" s="31" t="s">
        <v>497</v>
      </c>
      <c r="C482" s="56" t="s">
        <v>498</v>
      </c>
      <c r="D482" s="18" t="s">
        <v>499</v>
      </c>
      <c r="E482" s="18" t="s">
        <v>485</v>
      </c>
      <c r="F482" s="110" t="s">
        <v>563</v>
      </c>
      <c r="G482" s="77">
        <v>401305.19</v>
      </c>
      <c r="H482" s="20">
        <f t="shared" si="18"/>
        <v>42624</v>
      </c>
    </row>
    <row r="483" spans="2:8" ht="13.5">
      <c r="B483" s="31">
        <v>2889</v>
      </c>
      <c r="C483" s="56" t="s">
        <v>175</v>
      </c>
      <c r="D483" s="18" t="s">
        <v>499</v>
      </c>
      <c r="E483" s="18" t="s">
        <v>485</v>
      </c>
      <c r="F483" s="110" t="s">
        <v>563</v>
      </c>
      <c r="G483" s="77">
        <v>29996.6</v>
      </c>
      <c r="H483" s="20">
        <f t="shared" si="18"/>
        <v>42778</v>
      </c>
    </row>
    <row r="484" spans="2:8" ht="13.5">
      <c r="B484" s="31">
        <v>2888</v>
      </c>
      <c r="C484" s="56" t="s">
        <v>175</v>
      </c>
      <c r="D484" s="18" t="s">
        <v>499</v>
      </c>
      <c r="E484" s="18" t="s">
        <v>485</v>
      </c>
      <c r="F484" s="110" t="s">
        <v>563</v>
      </c>
      <c r="G484" s="77">
        <v>69414.399999999994</v>
      </c>
      <c r="H484" s="20">
        <f t="shared" si="18"/>
        <v>42778</v>
      </c>
    </row>
    <row r="485" spans="2:8" ht="13.5">
      <c r="B485" s="31" t="s">
        <v>500</v>
      </c>
      <c r="C485" s="56" t="s">
        <v>501</v>
      </c>
      <c r="D485" s="18" t="s">
        <v>502</v>
      </c>
      <c r="E485" s="18" t="s">
        <v>420</v>
      </c>
      <c r="F485" s="110" t="s">
        <v>563</v>
      </c>
      <c r="G485" s="77">
        <v>59160</v>
      </c>
      <c r="H485" s="20">
        <f t="shared" si="18"/>
        <v>42865</v>
      </c>
    </row>
    <row r="486" spans="2:8" ht="13.5">
      <c r="B486" s="31" t="s">
        <v>503</v>
      </c>
      <c r="C486" s="56" t="s">
        <v>501</v>
      </c>
      <c r="D486" s="18" t="s">
        <v>502</v>
      </c>
      <c r="E486" s="18" t="s">
        <v>420</v>
      </c>
      <c r="F486" s="110" t="s">
        <v>563</v>
      </c>
      <c r="G486" s="77">
        <v>45820</v>
      </c>
      <c r="H486" s="20">
        <f t="shared" si="18"/>
        <v>42865</v>
      </c>
    </row>
    <row r="487" spans="2:8" ht="13.5">
      <c r="B487" s="31" t="s">
        <v>504</v>
      </c>
      <c r="C487" s="56" t="s">
        <v>350</v>
      </c>
      <c r="D487" s="18" t="s">
        <v>505</v>
      </c>
      <c r="E487" s="18" t="s">
        <v>420</v>
      </c>
      <c r="F487" s="110" t="s">
        <v>563</v>
      </c>
      <c r="G487" s="77">
        <v>82476</v>
      </c>
      <c r="H487" s="20">
        <f t="shared" si="18"/>
        <v>42679</v>
      </c>
    </row>
    <row r="488" spans="2:8" ht="13.5">
      <c r="B488" s="31" t="s">
        <v>506</v>
      </c>
      <c r="C488" s="56" t="s">
        <v>489</v>
      </c>
      <c r="D488" s="18" t="s">
        <v>505</v>
      </c>
      <c r="E488" s="18" t="s">
        <v>420</v>
      </c>
      <c r="F488" s="110" t="s">
        <v>563</v>
      </c>
      <c r="G488" s="77">
        <v>21402</v>
      </c>
      <c r="H488" s="20">
        <f t="shared" si="18"/>
        <v>42688</v>
      </c>
    </row>
    <row r="489" spans="2:8" ht="13.5">
      <c r="B489" s="31" t="s">
        <v>507</v>
      </c>
      <c r="C489" s="56" t="s">
        <v>489</v>
      </c>
      <c r="D489" s="18" t="s">
        <v>505</v>
      </c>
      <c r="E489" s="18" t="s">
        <v>420</v>
      </c>
      <c r="F489" s="110" t="s">
        <v>563</v>
      </c>
      <c r="G489" s="77">
        <v>28101</v>
      </c>
      <c r="H489" s="20">
        <f t="shared" si="18"/>
        <v>42688</v>
      </c>
    </row>
    <row r="490" spans="2:8" ht="13.5">
      <c r="B490" s="31" t="s">
        <v>508</v>
      </c>
      <c r="C490" s="56" t="s">
        <v>120</v>
      </c>
      <c r="D490" s="18" t="s">
        <v>505</v>
      </c>
      <c r="E490" s="18" t="s">
        <v>420</v>
      </c>
      <c r="F490" s="110" t="s">
        <v>563</v>
      </c>
      <c r="G490" s="77">
        <v>21199</v>
      </c>
      <c r="H490" s="20">
        <f t="shared" si="18"/>
        <v>42715</v>
      </c>
    </row>
    <row r="491" spans="2:8" ht="13.5">
      <c r="B491" s="31" t="s">
        <v>509</v>
      </c>
      <c r="C491" s="56" t="s">
        <v>120</v>
      </c>
      <c r="D491" s="18" t="s">
        <v>505</v>
      </c>
      <c r="E491" s="18" t="s">
        <v>420</v>
      </c>
      <c r="F491" s="110" t="s">
        <v>563</v>
      </c>
      <c r="G491" s="77">
        <v>97092</v>
      </c>
      <c r="H491" s="20">
        <f t="shared" si="18"/>
        <v>42715</v>
      </c>
    </row>
    <row r="492" spans="2:8" ht="13.5">
      <c r="B492" s="31" t="s">
        <v>510</v>
      </c>
      <c r="C492" s="56" t="s">
        <v>120</v>
      </c>
      <c r="D492" s="18" t="s">
        <v>505</v>
      </c>
      <c r="E492" s="18" t="s">
        <v>420</v>
      </c>
      <c r="F492" s="110" t="s">
        <v>563</v>
      </c>
      <c r="G492" s="77">
        <v>19894</v>
      </c>
      <c r="H492" s="20">
        <f t="shared" si="18"/>
        <v>42715</v>
      </c>
    </row>
    <row r="493" spans="2:8" ht="13.5">
      <c r="B493" s="31" t="s">
        <v>511</v>
      </c>
      <c r="C493" s="56" t="s">
        <v>133</v>
      </c>
      <c r="D493" s="18" t="s">
        <v>505</v>
      </c>
      <c r="E493" s="18" t="s">
        <v>420</v>
      </c>
      <c r="F493" s="110" t="s">
        <v>563</v>
      </c>
      <c r="G493" s="77">
        <v>5423</v>
      </c>
      <c r="H493" s="20">
        <f t="shared" si="18"/>
        <v>42794</v>
      </c>
    </row>
    <row r="494" spans="2:8" ht="13.5">
      <c r="B494" s="31" t="s">
        <v>512</v>
      </c>
      <c r="C494" s="56" t="s">
        <v>133</v>
      </c>
      <c r="D494" s="18" t="s">
        <v>505</v>
      </c>
      <c r="E494" s="18" t="s">
        <v>420</v>
      </c>
      <c r="F494" s="110" t="s">
        <v>563</v>
      </c>
      <c r="G494" s="77">
        <v>4466</v>
      </c>
      <c r="H494" s="20">
        <f t="shared" si="18"/>
        <v>42794</v>
      </c>
    </row>
    <row r="495" spans="2:8" ht="13.5">
      <c r="B495" s="31" t="s">
        <v>513</v>
      </c>
      <c r="C495" s="56" t="s">
        <v>133</v>
      </c>
      <c r="D495" s="18" t="s">
        <v>505</v>
      </c>
      <c r="E495" s="18" t="s">
        <v>420</v>
      </c>
      <c r="F495" s="110" t="s">
        <v>563</v>
      </c>
      <c r="G495" s="77">
        <v>77256</v>
      </c>
      <c r="H495" s="20">
        <f t="shared" si="18"/>
        <v>42794</v>
      </c>
    </row>
    <row r="496" spans="2:8" ht="13.5">
      <c r="B496" s="26">
        <v>1252</v>
      </c>
      <c r="C496" s="27">
        <v>39703</v>
      </c>
      <c r="D496" s="18" t="s">
        <v>514</v>
      </c>
      <c r="E496" s="18" t="s">
        <v>515</v>
      </c>
      <c r="F496" s="110" t="s">
        <v>563</v>
      </c>
      <c r="G496" s="29">
        <v>22022.5</v>
      </c>
      <c r="H496" s="20">
        <f>+C496+61</f>
        <v>39764</v>
      </c>
    </row>
    <row r="497" spans="2:8" ht="13.5">
      <c r="B497" s="78" t="s">
        <v>516</v>
      </c>
      <c r="C497" s="56" t="s">
        <v>517</v>
      </c>
      <c r="D497" s="18" t="s">
        <v>518</v>
      </c>
      <c r="E497" s="18" t="s">
        <v>420</v>
      </c>
      <c r="F497" s="110" t="s">
        <v>563</v>
      </c>
      <c r="G497" s="77">
        <v>9280</v>
      </c>
      <c r="H497" s="20">
        <f t="shared" ref="H497:H527" si="19">+C497+61</f>
        <v>42743</v>
      </c>
    </row>
    <row r="498" spans="2:8" ht="13.5">
      <c r="B498" s="78" t="s">
        <v>519</v>
      </c>
      <c r="C498" s="56" t="s">
        <v>517</v>
      </c>
      <c r="D498" s="18" t="s">
        <v>518</v>
      </c>
      <c r="E498" s="18" t="s">
        <v>420</v>
      </c>
      <c r="F498" s="110" t="s">
        <v>563</v>
      </c>
      <c r="G498" s="77">
        <v>112404</v>
      </c>
      <c r="H498" s="20">
        <f t="shared" si="19"/>
        <v>42743</v>
      </c>
    </row>
    <row r="499" spans="2:8" ht="13.5">
      <c r="B499" s="78" t="s">
        <v>520</v>
      </c>
      <c r="C499" s="56" t="s">
        <v>517</v>
      </c>
      <c r="D499" s="18" t="s">
        <v>518</v>
      </c>
      <c r="E499" s="18" t="s">
        <v>420</v>
      </c>
      <c r="F499" s="110" t="s">
        <v>563</v>
      </c>
      <c r="G499" s="77">
        <v>111708</v>
      </c>
      <c r="H499" s="20">
        <f t="shared" si="19"/>
        <v>42743</v>
      </c>
    </row>
    <row r="500" spans="2:8" ht="13.5">
      <c r="B500" s="78" t="s">
        <v>521</v>
      </c>
      <c r="C500" s="56" t="s">
        <v>517</v>
      </c>
      <c r="D500" s="18" t="s">
        <v>518</v>
      </c>
      <c r="E500" s="18" t="s">
        <v>420</v>
      </c>
      <c r="F500" s="110" t="s">
        <v>563</v>
      </c>
      <c r="G500" s="77">
        <v>114840</v>
      </c>
      <c r="H500" s="20">
        <f t="shared" si="19"/>
        <v>42743</v>
      </c>
    </row>
    <row r="501" spans="2:8" ht="13.5">
      <c r="B501" s="78" t="s">
        <v>522</v>
      </c>
      <c r="C501" s="56" t="s">
        <v>200</v>
      </c>
      <c r="D501" s="18" t="s">
        <v>518</v>
      </c>
      <c r="E501" s="18" t="s">
        <v>420</v>
      </c>
      <c r="F501" s="110" t="s">
        <v>563</v>
      </c>
      <c r="G501" s="77">
        <v>4060</v>
      </c>
      <c r="H501" s="20">
        <f t="shared" si="19"/>
        <v>42745</v>
      </c>
    </row>
    <row r="502" spans="2:8" ht="13.5">
      <c r="B502" s="78" t="s">
        <v>523</v>
      </c>
      <c r="C502" s="56" t="s">
        <v>368</v>
      </c>
      <c r="D502" s="18" t="s">
        <v>518</v>
      </c>
      <c r="E502" s="18" t="s">
        <v>420</v>
      </c>
      <c r="F502" s="110" t="s">
        <v>563</v>
      </c>
      <c r="G502" s="77">
        <v>110142</v>
      </c>
      <c r="H502" s="20">
        <f t="shared" si="19"/>
        <v>42795</v>
      </c>
    </row>
    <row r="503" spans="2:8" ht="13.5">
      <c r="B503" s="78" t="s">
        <v>524</v>
      </c>
      <c r="C503" s="56" t="s">
        <v>368</v>
      </c>
      <c r="D503" s="18" t="s">
        <v>518</v>
      </c>
      <c r="E503" s="18" t="s">
        <v>420</v>
      </c>
      <c r="F503" s="110" t="s">
        <v>563</v>
      </c>
      <c r="G503" s="77">
        <v>123192</v>
      </c>
      <c r="H503" s="20">
        <f t="shared" si="19"/>
        <v>42795</v>
      </c>
    </row>
    <row r="504" spans="2:8" ht="13.5">
      <c r="B504" s="78" t="s">
        <v>525</v>
      </c>
      <c r="C504" s="56" t="s">
        <v>368</v>
      </c>
      <c r="D504" s="18" t="s">
        <v>518</v>
      </c>
      <c r="E504" s="18" t="s">
        <v>420</v>
      </c>
      <c r="F504" s="110" t="s">
        <v>563</v>
      </c>
      <c r="G504" s="77">
        <v>76908</v>
      </c>
      <c r="H504" s="20">
        <f t="shared" si="19"/>
        <v>42795</v>
      </c>
    </row>
    <row r="505" spans="2:8" ht="13.5">
      <c r="B505" s="78">
        <v>69</v>
      </c>
      <c r="C505" s="56" t="s">
        <v>67</v>
      </c>
      <c r="D505" s="18" t="s">
        <v>526</v>
      </c>
      <c r="E505" s="18" t="s">
        <v>527</v>
      </c>
      <c r="F505" s="110" t="s">
        <v>563</v>
      </c>
      <c r="G505" s="77">
        <v>7567.42</v>
      </c>
      <c r="H505" s="20">
        <f t="shared" si="19"/>
        <v>42970</v>
      </c>
    </row>
    <row r="506" spans="2:8" ht="13.5">
      <c r="B506" s="79" t="s">
        <v>528</v>
      </c>
      <c r="C506" s="44" t="s">
        <v>529</v>
      </c>
      <c r="D506" s="18" t="s">
        <v>530</v>
      </c>
      <c r="E506" s="18" t="s">
        <v>496</v>
      </c>
      <c r="F506" s="110" t="s">
        <v>563</v>
      </c>
      <c r="G506" s="45">
        <v>12798.28</v>
      </c>
      <c r="H506" s="76">
        <f t="shared" si="19"/>
        <v>42682</v>
      </c>
    </row>
    <row r="507" spans="2:8" ht="13.5">
      <c r="B507" s="79" t="s">
        <v>531</v>
      </c>
      <c r="C507" s="44" t="s">
        <v>489</v>
      </c>
      <c r="D507" s="18" t="s">
        <v>530</v>
      </c>
      <c r="E507" s="18" t="s">
        <v>496</v>
      </c>
      <c r="F507" s="110" t="s">
        <v>563</v>
      </c>
      <c r="G507" s="45">
        <v>16035.84</v>
      </c>
      <c r="H507" s="76">
        <f t="shared" si="19"/>
        <v>42688</v>
      </c>
    </row>
    <row r="508" spans="2:8" ht="13.5">
      <c r="B508" s="79" t="s">
        <v>532</v>
      </c>
      <c r="C508" s="44" t="s">
        <v>355</v>
      </c>
      <c r="D508" s="18" t="s">
        <v>530</v>
      </c>
      <c r="E508" s="18" t="s">
        <v>496</v>
      </c>
      <c r="F508" s="110" t="s">
        <v>563</v>
      </c>
      <c r="G508" s="45">
        <v>17601.84</v>
      </c>
      <c r="H508" s="76">
        <f t="shared" si="19"/>
        <v>42689</v>
      </c>
    </row>
    <row r="509" spans="2:8" ht="13.5">
      <c r="B509" s="79" t="s">
        <v>533</v>
      </c>
      <c r="C509" s="44" t="s">
        <v>153</v>
      </c>
      <c r="D509" s="18" t="s">
        <v>530</v>
      </c>
      <c r="E509" s="18" t="s">
        <v>496</v>
      </c>
      <c r="F509" s="110" t="s">
        <v>563</v>
      </c>
      <c r="G509" s="45">
        <v>11745</v>
      </c>
      <c r="H509" s="76">
        <f t="shared" si="19"/>
        <v>42707</v>
      </c>
    </row>
    <row r="510" spans="2:8" ht="13.5">
      <c r="B510" s="79" t="s">
        <v>534</v>
      </c>
      <c r="C510" s="44" t="s">
        <v>153</v>
      </c>
      <c r="D510" s="18" t="s">
        <v>530</v>
      </c>
      <c r="E510" s="18" t="s">
        <v>496</v>
      </c>
      <c r="F510" s="110" t="s">
        <v>563</v>
      </c>
      <c r="G510" s="45">
        <v>7015.68</v>
      </c>
      <c r="H510" s="76">
        <f t="shared" si="19"/>
        <v>42707</v>
      </c>
    </row>
    <row r="511" spans="2:8" ht="13.5">
      <c r="B511" s="79" t="s">
        <v>535</v>
      </c>
      <c r="C511" s="44" t="s">
        <v>153</v>
      </c>
      <c r="D511" s="18" t="s">
        <v>530</v>
      </c>
      <c r="E511" s="18" t="s">
        <v>496</v>
      </c>
      <c r="F511" s="110" t="s">
        <v>563</v>
      </c>
      <c r="G511" s="45">
        <v>10962</v>
      </c>
      <c r="H511" s="76">
        <f t="shared" si="19"/>
        <v>42707</v>
      </c>
    </row>
    <row r="512" spans="2:8" ht="13.5">
      <c r="B512" s="79" t="s">
        <v>536</v>
      </c>
      <c r="C512" s="44" t="s">
        <v>537</v>
      </c>
      <c r="D512" s="18" t="s">
        <v>530</v>
      </c>
      <c r="E512" s="18" t="s">
        <v>496</v>
      </c>
      <c r="F512" s="110" t="s">
        <v>563</v>
      </c>
      <c r="G512" s="45">
        <v>9396</v>
      </c>
      <c r="H512" s="76">
        <f t="shared" si="19"/>
        <v>42721</v>
      </c>
    </row>
    <row r="513" spans="2:8" ht="13.5">
      <c r="B513" s="79" t="s">
        <v>538</v>
      </c>
      <c r="C513" s="44" t="s">
        <v>537</v>
      </c>
      <c r="D513" s="18" t="s">
        <v>530</v>
      </c>
      <c r="E513" s="18" t="s">
        <v>496</v>
      </c>
      <c r="F513" s="110" t="s">
        <v>563</v>
      </c>
      <c r="G513" s="45">
        <v>20323.2</v>
      </c>
      <c r="H513" s="76">
        <f t="shared" si="19"/>
        <v>42721</v>
      </c>
    </row>
    <row r="514" spans="2:8" ht="13.5">
      <c r="B514" s="79" t="s">
        <v>539</v>
      </c>
      <c r="C514" s="44" t="s">
        <v>540</v>
      </c>
      <c r="D514" s="18" t="s">
        <v>530</v>
      </c>
      <c r="E514" s="18" t="s">
        <v>496</v>
      </c>
      <c r="F514" s="110" t="s">
        <v>563</v>
      </c>
      <c r="G514" s="45">
        <v>7830</v>
      </c>
      <c r="H514" s="76">
        <f t="shared" si="19"/>
        <v>42724</v>
      </c>
    </row>
    <row r="515" spans="2:8" ht="13.5">
      <c r="B515" s="79" t="s">
        <v>541</v>
      </c>
      <c r="C515" s="44" t="s">
        <v>359</v>
      </c>
      <c r="D515" s="18" t="s">
        <v>530</v>
      </c>
      <c r="E515" s="18" t="s">
        <v>496</v>
      </c>
      <c r="F515" s="110" t="s">
        <v>563</v>
      </c>
      <c r="G515" s="45">
        <v>9094.4</v>
      </c>
      <c r="H515" s="76">
        <f t="shared" si="19"/>
        <v>42731</v>
      </c>
    </row>
    <row r="516" spans="2:8" ht="13.5">
      <c r="B516" s="79" t="s">
        <v>542</v>
      </c>
      <c r="C516" s="44" t="s">
        <v>359</v>
      </c>
      <c r="D516" s="18" t="s">
        <v>530</v>
      </c>
      <c r="E516" s="18" t="s">
        <v>496</v>
      </c>
      <c r="F516" s="110" t="s">
        <v>563</v>
      </c>
      <c r="G516" s="45">
        <v>4547.2</v>
      </c>
      <c r="H516" s="76">
        <f t="shared" si="19"/>
        <v>42731</v>
      </c>
    </row>
    <row r="517" spans="2:8" ht="13.5">
      <c r="B517" s="79" t="s">
        <v>543</v>
      </c>
      <c r="C517" s="44" t="s">
        <v>544</v>
      </c>
      <c r="D517" s="18" t="s">
        <v>530</v>
      </c>
      <c r="E517" s="18" t="s">
        <v>496</v>
      </c>
      <c r="F517" s="110" t="s">
        <v>563</v>
      </c>
      <c r="G517" s="45">
        <v>3683.23</v>
      </c>
      <c r="H517" s="76">
        <f t="shared" si="19"/>
        <v>42744</v>
      </c>
    </row>
    <row r="518" spans="2:8" ht="13.5">
      <c r="B518" s="79" t="s">
        <v>545</v>
      </c>
      <c r="C518" s="44" t="s">
        <v>544</v>
      </c>
      <c r="D518" s="18" t="s">
        <v>530</v>
      </c>
      <c r="E518" s="18" t="s">
        <v>496</v>
      </c>
      <c r="F518" s="110" t="s">
        <v>563</v>
      </c>
      <c r="G518" s="45">
        <v>4547.2</v>
      </c>
      <c r="H518" s="76">
        <f t="shared" si="19"/>
        <v>42744</v>
      </c>
    </row>
    <row r="519" spans="2:8" ht="13.5">
      <c r="B519" s="79" t="s">
        <v>546</v>
      </c>
      <c r="C519" s="44" t="s">
        <v>544</v>
      </c>
      <c r="D519" s="18" t="s">
        <v>530</v>
      </c>
      <c r="E519" s="18" t="s">
        <v>496</v>
      </c>
      <c r="F519" s="110" t="s">
        <v>563</v>
      </c>
      <c r="G519" s="45">
        <v>6820.8</v>
      </c>
      <c r="H519" s="76">
        <f t="shared" si="19"/>
        <v>42744</v>
      </c>
    </row>
    <row r="520" spans="2:8" ht="13.5">
      <c r="B520" s="79" t="s">
        <v>547</v>
      </c>
      <c r="C520" s="44" t="s">
        <v>548</v>
      </c>
      <c r="D520" s="18" t="s">
        <v>530</v>
      </c>
      <c r="E520" s="18" t="s">
        <v>496</v>
      </c>
      <c r="F520" s="110" t="s">
        <v>563</v>
      </c>
      <c r="G520" s="45">
        <v>8700</v>
      </c>
      <c r="H520" s="76">
        <f t="shared" si="19"/>
        <v>42760</v>
      </c>
    </row>
    <row r="521" spans="2:8" ht="13.5">
      <c r="B521" s="79" t="s">
        <v>75</v>
      </c>
      <c r="C521" s="44" t="s">
        <v>548</v>
      </c>
      <c r="D521" s="18" t="s">
        <v>530</v>
      </c>
      <c r="E521" s="18" t="s">
        <v>496</v>
      </c>
      <c r="F521" s="110" t="s">
        <v>563</v>
      </c>
      <c r="G521" s="45">
        <v>5684</v>
      </c>
      <c r="H521" s="76">
        <f t="shared" si="19"/>
        <v>42760</v>
      </c>
    </row>
    <row r="522" spans="2:8" ht="13.5">
      <c r="B522" s="79" t="s">
        <v>549</v>
      </c>
      <c r="C522" s="44" t="s">
        <v>548</v>
      </c>
      <c r="D522" s="18" t="s">
        <v>530</v>
      </c>
      <c r="E522" s="18" t="s">
        <v>496</v>
      </c>
      <c r="F522" s="110" t="s">
        <v>563</v>
      </c>
      <c r="G522" s="45">
        <v>6264</v>
      </c>
      <c r="H522" s="76">
        <f t="shared" si="19"/>
        <v>42760</v>
      </c>
    </row>
    <row r="523" spans="2:8" ht="13.5">
      <c r="B523" s="79" t="s">
        <v>77</v>
      </c>
      <c r="C523" s="44" t="s">
        <v>175</v>
      </c>
      <c r="D523" s="18" t="s">
        <v>530</v>
      </c>
      <c r="E523" s="18" t="s">
        <v>496</v>
      </c>
      <c r="F523" s="110" t="s">
        <v>563</v>
      </c>
      <c r="G523" s="45">
        <v>13050</v>
      </c>
      <c r="H523" s="76">
        <f t="shared" si="19"/>
        <v>42778</v>
      </c>
    </row>
    <row r="524" spans="2:8" ht="13.5">
      <c r="B524" s="79" t="s">
        <v>550</v>
      </c>
      <c r="C524" s="44" t="s">
        <v>175</v>
      </c>
      <c r="D524" s="18" t="s">
        <v>530</v>
      </c>
      <c r="E524" s="18" t="s">
        <v>496</v>
      </c>
      <c r="F524" s="110" t="s">
        <v>563</v>
      </c>
      <c r="G524" s="45">
        <v>13920</v>
      </c>
      <c r="H524" s="76">
        <f t="shared" si="19"/>
        <v>42778</v>
      </c>
    </row>
    <row r="525" spans="2:8" ht="13.5">
      <c r="B525" s="79" t="s">
        <v>85</v>
      </c>
      <c r="C525" s="44" t="s">
        <v>175</v>
      </c>
      <c r="D525" s="18" t="s">
        <v>530</v>
      </c>
      <c r="E525" s="18" t="s">
        <v>496</v>
      </c>
      <c r="F525" s="110" t="s">
        <v>563</v>
      </c>
      <c r="G525" s="45">
        <v>13920</v>
      </c>
      <c r="H525" s="76">
        <f t="shared" si="19"/>
        <v>42778</v>
      </c>
    </row>
    <row r="526" spans="2:8" ht="13.5">
      <c r="B526" s="79" t="s">
        <v>78</v>
      </c>
      <c r="C526" s="44" t="s">
        <v>368</v>
      </c>
      <c r="D526" s="18" t="s">
        <v>530</v>
      </c>
      <c r="E526" s="18" t="s">
        <v>496</v>
      </c>
      <c r="F526" s="110" t="s">
        <v>563</v>
      </c>
      <c r="G526" s="45">
        <v>8700</v>
      </c>
      <c r="H526" s="76">
        <f t="shared" si="19"/>
        <v>42795</v>
      </c>
    </row>
    <row r="527" spans="2:8" ht="13.5">
      <c r="B527" s="79" t="s">
        <v>551</v>
      </c>
      <c r="C527" s="44" t="s">
        <v>368</v>
      </c>
      <c r="D527" s="18" t="s">
        <v>530</v>
      </c>
      <c r="E527" s="18" t="s">
        <v>496</v>
      </c>
      <c r="F527" s="110" t="s">
        <v>563</v>
      </c>
      <c r="G527" s="45">
        <v>5846.4</v>
      </c>
      <c r="H527" s="76">
        <f t="shared" si="19"/>
        <v>42795</v>
      </c>
    </row>
    <row r="528" spans="2:8" ht="13.5">
      <c r="B528" s="51">
        <v>351</v>
      </c>
      <c r="C528" s="30" t="s">
        <v>552</v>
      </c>
      <c r="D528" s="18" t="s">
        <v>553</v>
      </c>
      <c r="E528" s="18" t="s">
        <v>496</v>
      </c>
      <c r="F528" s="110" t="s">
        <v>563</v>
      </c>
      <c r="G528" s="29">
        <v>15312</v>
      </c>
      <c r="H528" s="20">
        <v>41391</v>
      </c>
    </row>
    <row r="529" spans="2:8" ht="13.5">
      <c r="B529" s="51">
        <v>352</v>
      </c>
      <c r="C529" s="30" t="s">
        <v>552</v>
      </c>
      <c r="D529" s="18" t="s">
        <v>553</v>
      </c>
      <c r="E529" s="18" t="s">
        <v>496</v>
      </c>
      <c r="F529" s="110" t="s">
        <v>563</v>
      </c>
      <c r="G529" s="29">
        <v>16240</v>
      </c>
      <c r="H529" s="20">
        <v>41391</v>
      </c>
    </row>
    <row r="530" spans="2:8" ht="13.5">
      <c r="B530" s="51">
        <v>360</v>
      </c>
      <c r="C530" s="30" t="s">
        <v>554</v>
      </c>
      <c r="D530" s="18" t="s">
        <v>553</v>
      </c>
      <c r="E530" s="18" t="s">
        <v>496</v>
      </c>
      <c r="F530" s="110" t="s">
        <v>563</v>
      </c>
      <c r="G530" s="29">
        <v>18560</v>
      </c>
      <c r="H530" s="20">
        <v>41399</v>
      </c>
    </row>
    <row r="531" spans="2:8" ht="13.5">
      <c r="B531" s="51">
        <v>714</v>
      </c>
      <c r="C531" s="30" t="s">
        <v>555</v>
      </c>
      <c r="D531" s="18" t="s">
        <v>556</v>
      </c>
      <c r="E531" s="18" t="s">
        <v>496</v>
      </c>
      <c r="F531" s="110" t="s">
        <v>563</v>
      </c>
      <c r="G531" s="29">
        <v>63563.360000000001</v>
      </c>
      <c r="H531" s="20">
        <f>+C531+61</f>
        <v>40672</v>
      </c>
    </row>
    <row r="532" spans="2:8" ht="13.5">
      <c r="B532" s="51">
        <v>715</v>
      </c>
      <c r="C532" s="30" t="s">
        <v>555</v>
      </c>
      <c r="D532" s="18" t="s">
        <v>556</v>
      </c>
      <c r="E532" s="18" t="s">
        <v>496</v>
      </c>
      <c r="F532" s="110" t="s">
        <v>563</v>
      </c>
      <c r="G532" s="29">
        <v>63563.360000000001</v>
      </c>
      <c r="H532" s="20">
        <f>+C532+61</f>
        <v>40672</v>
      </c>
    </row>
    <row r="533" spans="2:8" ht="13.5">
      <c r="B533" s="51">
        <v>716</v>
      </c>
      <c r="C533" s="30" t="s">
        <v>555</v>
      </c>
      <c r="D533" s="18" t="s">
        <v>556</v>
      </c>
      <c r="E533" s="18" t="s">
        <v>496</v>
      </c>
      <c r="F533" s="110" t="s">
        <v>563</v>
      </c>
      <c r="G533" s="29">
        <v>63563.360000000001</v>
      </c>
      <c r="H533" s="20">
        <f>+C533+61</f>
        <v>40672</v>
      </c>
    </row>
    <row r="534" spans="2:8" ht="13.5">
      <c r="B534" s="51">
        <v>139</v>
      </c>
      <c r="C534" s="27" t="s">
        <v>423</v>
      </c>
      <c r="D534" s="18" t="s">
        <v>557</v>
      </c>
      <c r="E534" s="18" t="s">
        <v>527</v>
      </c>
      <c r="F534" s="110" t="s">
        <v>563</v>
      </c>
      <c r="G534" s="29">
        <v>4053.78</v>
      </c>
      <c r="H534" s="20">
        <f t="shared" ref="H534:H535" si="20">+C534+61</f>
        <v>42963</v>
      </c>
    </row>
    <row r="535" spans="2:8" ht="13.5">
      <c r="B535" s="51">
        <v>136</v>
      </c>
      <c r="C535" s="27" t="s">
        <v>423</v>
      </c>
      <c r="D535" s="18" t="s">
        <v>557</v>
      </c>
      <c r="E535" s="18" t="s">
        <v>527</v>
      </c>
      <c r="F535" s="110" t="s">
        <v>563</v>
      </c>
      <c r="G535" s="29">
        <v>21200</v>
      </c>
      <c r="H535" s="20">
        <f t="shared" si="20"/>
        <v>42963</v>
      </c>
    </row>
    <row r="536" spans="2:8" ht="13.5">
      <c r="B536" s="51"/>
      <c r="C536" s="27"/>
      <c r="D536" s="18"/>
      <c r="E536" s="18"/>
      <c r="F536" s="12"/>
      <c r="G536" s="80"/>
      <c r="H536" s="54"/>
    </row>
    <row r="537" spans="2:8">
      <c r="B537" s="55"/>
      <c r="C537" s="54"/>
      <c r="D537" s="8" t="s">
        <v>558</v>
      </c>
      <c r="E537" s="52"/>
      <c r="F537" s="52"/>
      <c r="G537" s="81">
        <f>SUM(G538:G538)</f>
        <v>0</v>
      </c>
      <c r="H537" s="54"/>
    </row>
    <row r="538" spans="2:8">
      <c r="B538" s="65"/>
      <c r="C538" s="82"/>
      <c r="D538" s="12"/>
      <c r="E538" s="12"/>
      <c r="F538" s="12"/>
      <c r="G538" s="83"/>
      <c r="H538" s="82"/>
    </row>
    <row r="539" spans="2:8">
      <c r="B539" s="84"/>
      <c r="C539" s="85"/>
      <c r="D539" s="86"/>
      <c r="E539" s="87"/>
      <c r="F539" s="88" t="s">
        <v>559</v>
      </c>
      <c r="G539" s="89">
        <f>+G7+G12+G246+G537+G227+G231</f>
        <v>64168691.770000026</v>
      </c>
      <c r="H539" s="12"/>
    </row>
    <row r="540" spans="2:8">
      <c r="B540" s="65"/>
      <c r="C540" s="82"/>
      <c r="D540" s="90" t="s">
        <v>560</v>
      </c>
      <c r="E540" s="12"/>
      <c r="F540" s="12"/>
      <c r="G540" s="83"/>
      <c r="H540" s="82"/>
    </row>
    <row r="541" spans="2:8">
      <c r="B541" s="65"/>
      <c r="C541" s="82"/>
      <c r="D541" s="12"/>
      <c r="E541" s="12"/>
      <c r="F541" s="12"/>
      <c r="G541" s="83"/>
      <c r="H541" s="82"/>
    </row>
    <row r="542" spans="2:8">
      <c r="B542" s="84"/>
      <c r="C542" s="85"/>
      <c r="D542" s="86"/>
      <c r="E542" s="87"/>
      <c r="F542" s="88" t="s">
        <v>561</v>
      </c>
      <c r="G542" s="91">
        <f>SUM(G541:G541)</f>
        <v>0</v>
      </c>
      <c r="H542" s="12"/>
    </row>
    <row r="544" spans="2:8" ht="12.75" customHeight="1">
      <c r="B544" s="95" t="s">
        <v>562</v>
      </c>
      <c r="C544" s="95"/>
      <c r="D544" s="95"/>
      <c r="E544" s="95"/>
      <c r="F544" s="95"/>
      <c r="G544" s="95"/>
      <c r="H544" s="95"/>
    </row>
    <row r="545" spans="2:8">
      <c r="B545" s="92"/>
      <c r="C545" s="93"/>
      <c r="D545" s="92"/>
      <c r="E545" s="92"/>
      <c r="F545" s="92"/>
      <c r="G545" s="92"/>
      <c r="H545" s="92"/>
    </row>
    <row r="546" spans="2:8">
      <c r="B546" s="92"/>
      <c r="C546" s="93"/>
      <c r="D546" s="92"/>
      <c r="E546" s="92"/>
      <c r="F546" s="92"/>
      <c r="G546" s="92"/>
      <c r="H546" s="92"/>
    </row>
    <row r="547" spans="2:8">
      <c r="B547" s="92"/>
      <c r="C547" s="93"/>
      <c r="D547" s="92"/>
      <c r="E547" s="92"/>
      <c r="F547" s="92"/>
      <c r="G547" s="92"/>
      <c r="H547" s="92"/>
    </row>
  </sheetData>
  <mergeCells count="6">
    <mergeCell ref="B544:H544"/>
    <mergeCell ref="B1:H1"/>
    <mergeCell ref="B2:H2"/>
    <mergeCell ref="B3:H3"/>
    <mergeCell ref="B4:H4"/>
    <mergeCell ref="B5:H5"/>
  </mergeCells>
  <pageMargins left="0.28999999999999998" right="0.26" top="0.17" bottom="0.17" header="0.17" footer="0.17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07.5 CTAS. Y DOC. POR PAGAR</vt:lpstr>
      <vt:lpstr>'07.5 CTAS. Y DOC. POR PAGAR'!Área_de_impresión</vt:lpstr>
      <vt:lpstr>'07.5 CTAS. Y DOC. POR PAGAR'!Títulos_a_imprimir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VEGA</cp:lastModifiedBy>
  <cp:lastPrinted>2017-07-10T22:06:10Z</cp:lastPrinted>
  <dcterms:created xsi:type="dcterms:W3CDTF">2017-07-07T14:24:31Z</dcterms:created>
  <dcterms:modified xsi:type="dcterms:W3CDTF">2017-07-11T13:00:01Z</dcterms:modified>
</cp:coreProperties>
</file>