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4115" windowHeight="4440" tabRatio="931"/>
  </bookViews>
  <sheets>
    <sheet name="04 EDO_CAMB_SIT_FIN" sheetId="4" r:id="rId1"/>
    <sheet name="05 FLUJO_EFECTIVO" sheetId="45" r:id="rId2"/>
  </sheets>
  <definedNames>
    <definedName name="_xlnm.Print_Area" localSheetId="0">'04 EDO_CAMB_SIT_FIN'!$B$2:$E$81</definedName>
    <definedName name="_xlnm.Print_Titles" localSheetId="0">'04 EDO_CAMB_SIT_FIN'!$2:$6</definedName>
    <definedName name="_xlnm.Print_Titles" localSheetId="1">'05 FLUJO_EFECTIVO'!$1:$5</definedName>
  </definedNames>
  <calcPr calcId="144525"/>
</workbook>
</file>

<file path=xl/calcChain.xml><?xml version="1.0" encoding="utf-8"?>
<calcChain xmlns="http://schemas.openxmlformats.org/spreadsheetml/2006/main">
  <c r="G67" i="45" l="1"/>
  <c r="C61" i="45"/>
  <c r="C55" i="45"/>
  <c r="D20" i="45"/>
  <c r="C44" i="45" l="1"/>
  <c r="D46" i="45" l="1"/>
  <c r="D41" i="45"/>
  <c r="C66" i="45" l="1"/>
  <c r="D66" i="45" l="1"/>
  <c r="D59" i="45"/>
  <c r="C59" i="45"/>
  <c r="D53" i="45"/>
  <c r="C53" i="45"/>
  <c r="C46" i="45"/>
  <c r="C41" i="45"/>
  <c r="C20" i="45"/>
  <c r="D8" i="45"/>
  <c r="C8" i="45"/>
  <c r="C64" i="45" l="1"/>
  <c r="C37" i="45"/>
  <c r="D50" i="45"/>
  <c r="D37" i="45"/>
  <c r="D64" i="45"/>
  <c r="C50" i="45"/>
  <c r="F66" i="45" l="1"/>
  <c r="F67" i="45" s="1"/>
  <c r="G66" i="45"/>
</calcChain>
</file>

<file path=xl/sharedStrings.xml><?xml version="1.0" encoding="utf-8"?>
<sst xmlns="http://schemas.openxmlformats.org/spreadsheetml/2006/main" count="119" uniqueCount="104">
  <si>
    <t>ACTIVO</t>
  </si>
  <si>
    <t>Efectivo y Equivalentes</t>
  </si>
  <si>
    <t>Almacenes</t>
  </si>
  <si>
    <t>Otros Activos Circulantes</t>
  </si>
  <si>
    <t>Inversiones Financieras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</si>
  <si>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</si>
  <si>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</si>
  <si>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</si>
  <si>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</si>
  <si>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</si>
  <si>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Cuentas por Pagar a Corto Plazo</t>
  </si>
  <si>
    <t>Documentos por Pagar a Corto Plazo</t>
  </si>
  <si>
    <t>Provisiones a Corto Plazo</t>
  </si>
  <si>
    <t>Otros Pasivos a Corto Plazo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</si>
  <si>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</si>
  <si>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</si>
  <si>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</si>
  <si>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</si>
  <si>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</si>
  <si>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</si>
  <si>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</si>
  <si>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</si>
  <si>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</si>
  <si>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Derechos</t>
  </si>
  <si>
    <t>Convenios</t>
  </si>
  <si>
    <t>Ayudas Sociales</t>
  </si>
  <si>
    <t>Servicios Personales</t>
  </si>
  <si>
    <t>Materiales y Suministros</t>
  </si>
  <si>
    <t>Servicios Generales</t>
  </si>
  <si>
    <t>Concepto</t>
  </si>
  <si>
    <t>Aplicación</t>
  </si>
  <si>
    <t>Origen</t>
  </si>
  <si>
    <t>Interno</t>
  </si>
  <si>
    <t>Servicios de la Deuda</t>
  </si>
  <si>
    <t>Estimación por Pérdida o Deterioro de Activos Circulantes</t>
  </si>
  <si>
    <t>Depreciación, Deterioro y Amortización Acumulada de Bienes</t>
  </si>
  <si>
    <t>Estimación por Pérdida o Deterioro de Activos no Circulantes</t>
  </si>
  <si>
    <t>ESTADO DE FLUJOS DE EFECTIVO</t>
  </si>
  <si>
    <t>"Bajo protesta de decir verdad declaramos que los Estados Financieros y sus Notas, son razonablemente correctos y son responsabilidad del emisor"</t>
  </si>
  <si>
    <t>Activo Circulante</t>
  </si>
  <si>
    <t>Pasivo Circulante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</si>
  <si>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</si>
  <si>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</si>
  <si>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</si>
  <si>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</si>
  <si>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Activo No Circulante</t>
  </si>
  <si>
    <t>Pasivo No Circulante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</si>
  <si>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</si>
  <si>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</si>
  <si>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</si>
  <si>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</si>
  <si>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Generado</t>
  </si>
  <si>
    <t>Derechos a Recibir Efectivo o Equivalentes a Largo Plazo</t>
  </si>
  <si>
    <t>Cuentas por Pagar a Largo Plazo Documentos por Pagar a Largo Plazo Deuda Pública a Largo Plazo</t>
  </si>
  <si>
    <t>Excesos o Insuficiencia en la Actualización de la Hacienda Pública/Patrimonio</t>
  </si>
  <si>
    <t xml:space="preserve">Hacienda Pública/Patrimonio Contribuido </t>
  </si>
  <si>
    <t>HACIENDA PUBLICA/PATRIMONIO</t>
  </si>
  <si>
    <t xml:space="preserve">Origen </t>
  </si>
  <si>
    <t>ESTADO DE CAMBIOS EN LA 
SITUACIÓN FINANCIERA</t>
  </si>
  <si>
    <t>Documentos por Pagar a Largo Plazo Deuda Pública a Largo Plazo</t>
  </si>
  <si>
    <t>Resultados del Ejercicio (Ahorro/ Desahorro)</t>
  </si>
  <si>
    <t>Derechos a Recibir Efectivo o Equivalentes</t>
  </si>
  <si>
    <t>COMISION MUNICIPAL DE AGUA POTABLE Y ALCANTARILLADO DEL MPIO. DE ALTAMIRA TAMAULIPAS</t>
  </si>
  <si>
    <t>PASIVO</t>
  </si>
  <si>
    <t>Donativos</t>
  </si>
  <si>
    <t>Impuestos</t>
  </si>
  <si>
    <t>Cuotas y Aportaciones de Seguridad Social</t>
  </si>
  <si>
    <t>Contribuciones de mejoras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</si>
  <si>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</si>
  <si>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</si>
  <si>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</si>
  <si>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</si>
  <si>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</si>
  <si>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</si>
  <si>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</si>
  <si>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Transferencias Internas y Asignaciones al Sector Público</t>
  </si>
  <si>
    <t>Transferencias al resto del Sector Público</t>
  </si>
  <si>
    <t xml:space="preserve">Subsidios y Subvenciones 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</si>
  <si>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</si>
  <si>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</si>
  <si>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</si>
  <si>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</si>
  <si>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</si>
  <si>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</si>
  <si>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</si>
  <si>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</si>
  <si>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</si>
  <si>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</si>
  <si>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</si>
  <si>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</si>
  <si>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</si>
  <si>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Externo</t>
  </si>
  <si>
    <t xml:space="preserve">   Otros Orígenes de Financiamiento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</si>
  <si>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</si>
  <si>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</si>
  <si>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</si>
  <si>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</si>
  <si>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</si>
  <si>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Derechos a Recibir Bienes o Servicios</t>
  </si>
  <si>
    <t>Inventarios</t>
  </si>
  <si>
    <t>04</t>
  </si>
  <si>
    <t>05</t>
  </si>
  <si>
    <t>Flujos de Efectivo de las Actividades de Operación</t>
  </si>
  <si>
    <t>DEL 01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</si>
</sst>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4" xfId="0" applyFont="1" applyBorder="1" applyAlignment="1">
      <alignment horizontal="justify" vertical="center"/>
    </xf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Border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0" fontId="2" fillId="0" borderId="13" xfId="0" applyFont="1" applyBorder="1" applyAlignment="1">
      <alignment horizontal="center" vertical="center" wrapText="1"/>
    </xf>
    <xf numFmtId="0" fontId="1" fillId="2" borderId="9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3" fontId="1" fillId="0" borderId="0" xfId="0" applyNumberFormat="1" applyFont="1" applyBorder="1"/>
    <xf numFmtId="4" fontId="1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0" fillId="3" borderId="6" xfId="0" quotePrefix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</cellXfs>
  <cellStyles count="6">
    <cellStyle name="Moneda 3" xfId="4"/>
    <cellStyle name="Normal" xfId="0" builtinId="0"/>
    <cellStyle name="Normal 2" xfId="2"/>
    <cellStyle name="Normal 3" xfId="3"/>
    <cellStyle name="Normal 4" xfId="1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152400</xdr:rowOff>
    </xdr:from>
    <xdr:to>
      <xdr:col>2</xdr:col>
      <xdr:colOff>554626</xdr:colOff>
      <xdr:row>4</xdr:row>
      <xdr:rowOff>190500</xdr:rowOff>
    </xdr:to>
    <xdr:pic>
      <xdr:nvPicPr>
        <xdr:cNvPr id="7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542925"/>
          <a:ext cx="8975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695325</xdr:colOff>
      <xdr:row>67</xdr:row>
      <xdr:rowOff>142875</xdr:rowOff>
    </xdr:from>
    <xdr:ext cx="2705100" cy="695325"/>
    <xdr:sp macro="" textlink="">
      <xdr:nvSpPr>
        <xdr:cNvPr id="12" name="11 CuadroTexto"/>
        <xdr:cNvSpPr txBox="1"/>
      </xdr:nvSpPr>
      <xdr:spPr>
        <a:xfrm>
          <a:off x="695325" y="11449050"/>
          <a:ext cx="27051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ARMANDO LOPEZ FLORES</a:t>
          </a:r>
        </a:p>
        <a:p>
          <a:pPr algn="ctr"/>
          <a:r>
            <a:rPr lang="es-MX" sz="1100" b="1" baseline="0"/>
            <a:t>PRESIDENTE MUNICIPAL Y DEL CONSEJO</a:t>
          </a:r>
          <a:endParaRPr lang="es-MX" sz="1100" b="1"/>
        </a:p>
      </xdr:txBody>
    </xdr:sp>
    <xdr:clientData/>
  </xdr:oneCellAnchor>
  <xdr:oneCellAnchor>
    <xdr:from>
      <xdr:col>2</xdr:col>
      <xdr:colOff>4143375</xdr:colOff>
      <xdr:row>67</xdr:row>
      <xdr:rowOff>152400</xdr:rowOff>
    </xdr:from>
    <xdr:ext cx="2644315" cy="609013"/>
    <xdr:sp macro="" textlink="">
      <xdr:nvSpPr>
        <xdr:cNvPr id="13" name="12 CuadroTexto"/>
        <xdr:cNvSpPr txBox="1"/>
      </xdr:nvSpPr>
      <xdr:spPr>
        <a:xfrm>
          <a:off x="5372100" y="11458575"/>
          <a:ext cx="264431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ING. JORGE EDUARDO MORRIS DELGADO</a:t>
          </a:r>
        </a:p>
        <a:p>
          <a:pPr algn="ctr"/>
          <a:r>
            <a:rPr lang="es-MX" sz="1100" b="1" baseline="0"/>
            <a:t>GERENTE GENERAL COMAPA ALTAMIRA</a:t>
          </a:r>
          <a:endParaRPr lang="es-MX" sz="1100" b="1"/>
        </a:p>
      </xdr:txBody>
    </xdr:sp>
    <xdr:clientData/>
  </xdr:oneCellAnchor>
  <xdr:oneCellAnchor>
    <xdr:from>
      <xdr:col>2</xdr:col>
      <xdr:colOff>1781175</xdr:colOff>
      <xdr:row>74</xdr:row>
      <xdr:rowOff>95250</xdr:rowOff>
    </xdr:from>
    <xdr:ext cx="2925416" cy="781240"/>
    <xdr:sp macro="" textlink="">
      <xdr:nvSpPr>
        <xdr:cNvPr id="14" name="13 CuadroTexto"/>
        <xdr:cNvSpPr txBox="1"/>
      </xdr:nvSpPr>
      <xdr:spPr>
        <a:xfrm>
          <a:off x="3009900" y="12534900"/>
          <a:ext cx="292541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 P.A. JUAN CARLOS VILLANUEVA GONZALEZ</a:t>
          </a:r>
        </a:p>
        <a:p>
          <a:pPr algn="ctr"/>
          <a:r>
            <a:rPr lang="es-MX" sz="1100" b="1" baseline="0"/>
            <a:t>RESPONSABLE DE ELABORACION</a:t>
          </a:r>
        </a:p>
        <a:p>
          <a:pPr algn="ctr"/>
          <a:r>
            <a:rPr lang="es-MX" sz="1100" b="1" baseline="0"/>
            <a:t>GERENTE FINANCIERO</a:t>
          </a:r>
          <a:endParaRPr lang="es-MX" sz="1100" b="1"/>
        </a:p>
      </xdr:txBody>
    </xdr:sp>
    <xdr:clientData/>
  </xdr:oneCellAnchor>
  <xdr:twoCellAnchor editAs="oneCell">
    <xdr:from>
      <xdr:col>3</xdr:col>
      <xdr:colOff>828675</xdr:colOff>
      <xdr:row>2</xdr:row>
      <xdr:rowOff>190500</xdr:rowOff>
    </xdr:from>
    <xdr:to>
      <xdr:col>4</xdr:col>
      <xdr:colOff>628650</xdr:colOff>
      <xdr:row>4</xdr:row>
      <xdr:rowOff>180975</xdr:rowOff>
    </xdr:to>
    <xdr:pic>
      <xdr:nvPicPr>
        <xdr:cNvPr id="8" name="7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5810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1</xdr:col>
      <xdr:colOff>554626</xdr:colOff>
      <xdr:row>3</xdr:row>
      <xdr:rowOff>238125</xdr:rowOff>
    </xdr:to>
    <xdr:pic>
      <xdr:nvPicPr>
        <xdr:cNvPr id="8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276225"/>
          <a:ext cx="8975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76</xdr:row>
      <xdr:rowOff>114300</xdr:rowOff>
    </xdr:from>
    <xdr:ext cx="2705100" cy="695325"/>
    <xdr:sp macro="" textlink="">
      <xdr:nvSpPr>
        <xdr:cNvPr id="9" name="8 CuadroTexto"/>
        <xdr:cNvSpPr txBox="1"/>
      </xdr:nvSpPr>
      <xdr:spPr>
        <a:xfrm>
          <a:off x="762000" y="15173325"/>
          <a:ext cx="27051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ARMANDO LOPEZ FLORES</a:t>
          </a:r>
        </a:p>
        <a:p>
          <a:pPr algn="ctr"/>
          <a:r>
            <a:rPr lang="es-MX" sz="1100" b="1" baseline="0"/>
            <a:t>PRESIDENTE MUNICIPAL Y DEL CONSEJO</a:t>
          </a:r>
          <a:endParaRPr lang="es-MX" sz="1100" b="1"/>
        </a:p>
      </xdr:txBody>
    </xdr:sp>
    <xdr:clientData/>
  </xdr:oneCellAnchor>
  <xdr:oneCellAnchor>
    <xdr:from>
      <xdr:col>1</xdr:col>
      <xdr:colOff>3695700</xdr:colOff>
      <xdr:row>76</xdr:row>
      <xdr:rowOff>114300</xdr:rowOff>
    </xdr:from>
    <xdr:ext cx="2644315" cy="609013"/>
    <xdr:sp macro="" textlink="">
      <xdr:nvSpPr>
        <xdr:cNvPr id="10" name="9 CuadroTexto"/>
        <xdr:cNvSpPr txBox="1"/>
      </xdr:nvSpPr>
      <xdr:spPr>
        <a:xfrm>
          <a:off x="4876800" y="15173325"/>
          <a:ext cx="264431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ING. JORGE EDUARDO MORRIS DELGADO</a:t>
          </a:r>
        </a:p>
        <a:p>
          <a:pPr algn="ctr"/>
          <a:r>
            <a:rPr lang="es-MX" sz="1100" b="1" baseline="0"/>
            <a:t>GERENTE GENERAL COMAPA ALTAMIRA</a:t>
          </a:r>
          <a:endParaRPr lang="es-MX" sz="1100" b="1"/>
        </a:p>
      </xdr:txBody>
    </xdr:sp>
    <xdr:clientData/>
  </xdr:oneCellAnchor>
  <xdr:oneCellAnchor>
    <xdr:from>
      <xdr:col>1</xdr:col>
      <xdr:colOff>1619250</xdr:colOff>
      <xdr:row>83</xdr:row>
      <xdr:rowOff>133350</xdr:rowOff>
    </xdr:from>
    <xdr:ext cx="2925416" cy="781240"/>
    <xdr:sp macro="" textlink="">
      <xdr:nvSpPr>
        <xdr:cNvPr id="11" name="10 CuadroTexto"/>
        <xdr:cNvSpPr txBox="1"/>
      </xdr:nvSpPr>
      <xdr:spPr>
        <a:xfrm>
          <a:off x="2800350" y="16325850"/>
          <a:ext cx="292541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 P.A. JUAN CARLOS VILLANUEVA GONZALEZ</a:t>
          </a:r>
        </a:p>
        <a:p>
          <a:pPr algn="ctr"/>
          <a:r>
            <a:rPr lang="es-MX" sz="1100" b="1" baseline="0"/>
            <a:t>RESPONSABLE DE ELABORACION</a:t>
          </a:r>
        </a:p>
        <a:p>
          <a:pPr algn="ctr"/>
          <a:r>
            <a:rPr lang="es-MX" sz="1100" b="1" baseline="0"/>
            <a:t>GERENTE FINANCIERO</a:t>
          </a:r>
          <a:endParaRPr lang="es-MX" sz="1100" b="1"/>
        </a:p>
      </xdr:txBody>
    </xdr:sp>
    <xdr:clientData/>
  </xdr:oneCellAnchor>
  <xdr:twoCellAnchor editAs="oneCell">
    <xdr:from>
      <xdr:col>3</xdr:col>
      <xdr:colOff>38101</xdr:colOff>
      <xdr:row>1</xdr:row>
      <xdr:rowOff>57150</xdr:rowOff>
    </xdr:from>
    <xdr:to>
      <xdr:col>3</xdr:col>
      <xdr:colOff>742951</xdr:colOff>
      <xdr:row>3</xdr:row>
      <xdr:rowOff>200025</xdr:rowOff>
    </xdr:to>
    <xdr:pic>
      <xdr:nvPicPr>
        <xdr:cNvPr id="12" name="11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9801" y="285750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F85"/>
  <sheetViews>
    <sheetView tabSelected="1" zoomScaleNormal="100" workbookViewId="0">
      <selection activeCell="E11" sqref="E11"/>
    </sheetView>
  </sheetViews>
  <sheetFormatPr baseColWidth="10" defaultRowHeight="12.75" x14ac:dyDescent="0.2"/>
  <cols>
    <col min="1" max="1" width="11.42578125" style="1"/>
    <col min="2" max="2" width="7" style="1" customWidth="1"/>
    <col min="3" max="3" width="76.28515625" style="1" customWidth="1"/>
    <col min="4" max="4" width="13.5703125" style="1" customWidth="1"/>
    <col min="5" max="5" width="11.42578125" style="1" customWidth="1"/>
    <col min="6" max="16384" width="11.42578125" style="1"/>
  </cols>
  <sheetData>
    <row r="2" spans="2:5" ht="18" customHeight="1" x14ac:dyDescent="0.25">
      <c r="B2" s="58" t="s">
        <v>62</v>
      </c>
      <c r="C2" s="59"/>
      <c r="D2" s="59"/>
      <c r="E2" s="60"/>
    </row>
    <row r="3" spans="2:5" ht="30" customHeight="1" x14ac:dyDescent="0.25">
      <c r="B3" s="54" t="s">
        <v>58</v>
      </c>
      <c r="C3" s="55"/>
      <c r="D3" s="56"/>
      <c r="E3" s="57"/>
    </row>
    <row r="4" spans="2:5" ht="18" customHeight="1" x14ac:dyDescent="0.2">
      <c r="B4" s="51" t="s">
        <v>103</v>
      </c>
      <c r="C4" s="52"/>
      <c r="D4" s="52"/>
      <c r="E4" s="53"/>
    </row>
    <row r="5" spans="2:5" ht="19.5" customHeight="1" x14ac:dyDescent="0.25">
      <c r="B5" s="48" t="s">
        <v>100</v>
      </c>
      <c r="C5" s="49"/>
      <c r="D5" s="49"/>
      <c r="E5" s="50"/>
    </row>
    <row r="6" spans="2:5" ht="9.75" customHeight="1" x14ac:dyDescent="0.2">
      <c r="B6" s="19"/>
      <c r="C6" s="19"/>
      <c r="D6" s="19"/>
      <c r="E6" s="19"/>
    </row>
    <row r="7" spans="2:5" x14ac:dyDescent="0.2">
      <c r="B7" s="21"/>
      <c r="C7" s="8"/>
      <c r="D7" s="39" t="s">
        <v>57</v>
      </c>
      <c r="E7" s="16" t="s">
        <v>30</v>
      </c>
    </row>
    <row r="8" spans="2:5" ht="16.5" customHeight="1" x14ac:dyDescent="0.2">
      <c r="B8" s="20"/>
      <c r="C8" s="30"/>
      <c r="D8" s="25"/>
      <c r="E8" s="2"/>
    </row>
    <row r="9" spans="2:5" x14ac:dyDescent="0.2">
      <c r="B9" s="24"/>
      <c r="C9" s="28" t="s">
        <v>0</v>
      </c>
      <c r="D9" s="25"/>
      <c r="E9" s="26"/>
    </row>
    <row r="10" spans="2:5" x14ac:dyDescent="0.2">
      <c r="B10" s="23"/>
      <c r="C10" s="29" t="s">
        <v>39</v>
      </c>
      <c r="D10" s="33"/>
      <c r="E10" s="35"/>
    </row>
    <row r="11" spans="2:5" x14ac:dyDescent="0.2">
      <c r="B11" s="23"/>
      <c r="C11" s="30" t="s">
        <v>1</v>
      </c>
      <c r="D11" s="33"/>
      <c r="E11" s="35">
        <v>3602951.12</v>
      </c>
    </row>
    <row r="12" spans="2:5" ht="12.75" customHeight="1" x14ac:dyDescent="0.2">
      <c r="B12" s="3"/>
      <c r="C12" s="30" t="s">
        <v>61</v>
      </c>
      <c r="D12" s="33"/>
      <c r="E12" s="35">
        <v>20039849.159999955</v>
      </c>
    </row>
    <row r="13" spans="2:5" ht="12.75" customHeight="1" x14ac:dyDescent="0.2">
      <c r="B13" s="3"/>
      <c r="C13" s="30" t="s">
        <v>98</v>
      </c>
      <c r="D13" s="33"/>
      <c r="E13" s="35">
        <v>2791140.91</v>
      </c>
    </row>
    <row r="14" spans="2:5" ht="12.75" customHeight="1" x14ac:dyDescent="0.2">
      <c r="B14" s="3"/>
      <c r="C14" s="30" t="s">
        <v>99</v>
      </c>
      <c r="D14" s="33"/>
      <c r="E14" s="35"/>
    </row>
    <row r="15" spans="2:5" ht="12.75" customHeight="1" x14ac:dyDescent="0.2">
      <c r="B15" s="23"/>
      <c r="C15" s="30" t="s">
        <v>2</v>
      </c>
      <c r="D15" s="33"/>
      <c r="E15" s="35">
        <v>1843102.1499999994</v>
      </c>
    </row>
    <row r="16" spans="2:5" ht="12.75" customHeight="1" x14ac:dyDescent="0.2">
      <c r="B16" s="23"/>
      <c r="C16" s="30" t="s">
        <v>34</v>
      </c>
      <c r="D16" s="33"/>
      <c r="E16" s="35"/>
    </row>
    <row r="17" spans="2:5" ht="12.75" customHeight="1" x14ac:dyDescent="0.2">
      <c r="B17" s="3"/>
      <c r="C17" s="30" t="s">
        <v>3</v>
      </c>
      <c r="D17" s="33"/>
      <c r="E17" s="35"/>
    </row>
    <row r="18" spans="2:5" ht="12.75" customHeight="1" x14ac:dyDescent="0.2">
      <c r="B18" s="4"/>
      <c r="C18" s="30"/>
      <c r="D18" s="33"/>
      <c r="E18" s="35"/>
    </row>
    <row r="19" spans="2:5" ht="12.75" customHeight="1" x14ac:dyDescent="0.2">
      <c r="B19" s="24"/>
      <c r="C19" s="29" t="s">
        <v>45</v>
      </c>
      <c r="D19" s="33"/>
      <c r="E19" s="35"/>
    </row>
    <row r="20" spans="2:5" ht="12.75" customHeight="1" x14ac:dyDescent="0.2">
      <c r="B20" s="23"/>
      <c r="C20" s="30" t="s">
        <v>4</v>
      </c>
      <c r="D20" s="33"/>
      <c r="E20" s="35"/>
    </row>
    <row r="21" spans="2:5" ht="12.75" customHeight="1" x14ac:dyDescent="0.2">
      <c r="B21" s="17"/>
      <c r="C21" s="30" t="s">
        <v>52</v>
      </c>
      <c r="D21" s="33"/>
      <c r="E21" s="35"/>
    </row>
    <row r="22" spans="2:5" ht="12.75" customHeight="1" x14ac:dyDescent="0.2">
      <c r="B22" s="17"/>
      <c r="C22" s="30" t="s">
        <v>5</v>
      </c>
      <c r="D22" s="33"/>
      <c r="E22" s="35">
        <v>5683245.6500000097</v>
      </c>
    </row>
    <row r="23" spans="2:5" ht="12.75" customHeight="1" x14ac:dyDescent="0.2">
      <c r="B23" s="17"/>
      <c r="C23" s="30" t="s">
        <v>6</v>
      </c>
      <c r="D23" s="33"/>
      <c r="E23" s="35">
        <v>5281112.3099999987</v>
      </c>
    </row>
    <row r="24" spans="2:5" ht="12.75" customHeight="1" x14ac:dyDescent="0.2">
      <c r="B24" s="17"/>
      <c r="C24" s="30" t="s">
        <v>7</v>
      </c>
      <c r="D24" s="33"/>
      <c r="E24" s="35">
        <v>5594</v>
      </c>
    </row>
    <row r="25" spans="2:5" ht="12.75" customHeight="1" x14ac:dyDescent="0.2">
      <c r="B25" s="17"/>
      <c r="C25" s="30" t="s">
        <v>35</v>
      </c>
      <c r="D25" s="35"/>
      <c r="E25" s="35">
        <v>6712760.1899999995</v>
      </c>
    </row>
    <row r="26" spans="2:5" ht="12.75" customHeight="1" x14ac:dyDescent="0.2">
      <c r="B26" s="17"/>
      <c r="C26" s="30" t="s">
        <v>8</v>
      </c>
      <c r="D26" s="33"/>
      <c r="E26" s="35"/>
    </row>
    <row r="27" spans="2:5" ht="12.75" customHeight="1" x14ac:dyDescent="0.2">
      <c r="B27" s="17"/>
      <c r="C27" s="30" t="s">
        <v>36</v>
      </c>
      <c r="D27" s="33"/>
      <c r="E27" s="35"/>
    </row>
    <row r="28" spans="2:5" ht="12.75" customHeight="1" x14ac:dyDescent="0.2">
      <c r="B28" s="17"/>
      <c r="C28" s="30" t="s">
        <v>9</v>
      </c>
      <c r="D28" s="33"/>
      <c r="E28" s="35"/>
    </row>
    <row r="29" spans="2:5" ht="12.75" customHeight="1" x14ac:dyDescent="0.2">
      <c r="B29" s="4"/>
      <c r="C29" s="30"/>
      <c r="D29" s="33"/>
      <c r="E29" s="35"/>
    </row>
    <row r="30" spans="2:5" ht="12.75" customHeight="1" x14ac:dyDescent="0.2">
      <c r="B30" s="4"/>
      <c r="C30" s="28" t="s">
        <v>63</v>
      </c>
      <c r="D30" s="25"/>
      <c r="E30" s="27"/>
    </row>
    <row r="31" spans="2:5" ht="12.75" customHeight="1" x14ac:dyDescent="0.2">
      <c r="B31" s="4"/>
      <c r="C31" s="29" t="s">
        <v>40</v>
      </c>
      <c r="D31" s="25"/>
      <c r="E31" s="26"/>
    </row>
    <row r="32" spans="2:5" ht="12.75" customHeight="1" x14ac:dyDescent="0.2">
      <c r="B32" s="23"/>
      <c r="C32" s="30" t="s">
        <v>10</v>
      </c>
      <c r="D32" s="33"/>
      <c r="E32" s="35">
        <v>491342.42000000272</v>
      </c>
    </row>
    <row r="33" spans="2:5" ht="12.75" customHeight="1" x14ac:dyDescent="0.2">
      <c r="B33" s="23"/>
      <c r="C33" s="30" t="s">
        <v>11</v>
      </c>
      <c r="D33" s="33"/>
      <c r="E33" s="35"/>
    </row>
    <row r="34" spans="2:5" ht="12.75" customHeight="1" x14ac:dyDescent="0.2">
      <c r="B34" s="23"/>
      <c r="C34" s="30" t="s">
        <v>41</v>
      </c>
      <c r="D34" s="33"/>
      <c r="E34" s="35">
        <v>1881594.1100000003</v>
      </c>
    </row>
    <row r="35" spans="2:5" ht="12.75" customHeight="1" x14ac:dyDescent="0.2">
      <c r="B35" s="23"/>
      <c r="C35" s="30" t="s">
        <v>42</v>
      </c>
      <c r="D35" s="33"/>
      <c r="E35" s="35"/>
    </row>
    <row r="36" spans="2:5" ht="12.75" customHeight="1" x14ac:dyDescent="0.2">
      <c r="B36" s="23"/>
      <c r="C36" s="30" t="s">
        <v>43</v>
      </c>
      <c r="D36" s="33"/>
      <c r="E36" s="35"/>
    </row>
    <row r="37" spans="2:5" ht="12.75" customHeight="1" x14ac:dyDescent="0.2">
      <c r="B37" s="23"/>
      <c r="C37" s="30" t="s">
        <v>44</v>
      </c>
      <c r="D37" s="33"/>
      <c r="E37" s="35"/>
    </row>
    <row r="38" spans="2:5" ht="12.75" customHeight="1" x14ac:dyDescent="0.2">
      <c r="B38" s="23"/>
      <c r="C38" s="30" t="s">
        <v>12</v>
      </c>
      <c r="D38" s="33"/>
      <c r="E38" s="35"/>
    </row>
    <row r="39" spans="2:5" ht="12.75" customHeight="1" x14ac:dyDescent="0.2">
      <c r="B39" s="23"/>
      <c r="C39" s="30" t="s">
        <v>13</v>
      </c>
      <c r="D39" s="33"/>
      <c r="E39" s="35"/>
    </row>
    <row r="40" spans="2:5" ht="12.75" customHeight="1" x14ac:dyDescent="0.2">
      <c r="B40" s="4"/>
      <c r="C40" s="30"/>
      <c r="D40" s="33"/>
      <c r="E40" s="35"/>
    </row>
    <row r="41" spans="2:5" ht="12.75" customHeight="1" x14ac:dyDescent="0.2">
      <c r="B41" s="4"/>
      <c r="C41" s="29" t="s">
        <v>46</v>
      </c>
      <c r="D41" s="33"/>
      <c r="E41" s="35"/>
    </row>
    <row r="42" spans="2:5" ht="12.75" customHeight="1" x14ac:dyDescent="0.2">
      <c r="B42" s="23"/>
      <c r="C42" s="30" t="s">
        <v>53</v>
      </c>
      <c r="D42" s="33"/>
      <c r="E42" s="35"/>
    </row>
    <row r="43" spans="2:5" ht="12.75" customHeight="1" x14ac:dyDescent="0.2">
      <c r="B43" s="23"/>
      <c r="C43" s="30" t="s">
        <v>59</v>
      </c>
      <c r="D43" s="33"/>
      <c r="E43" s="35">
        <v>3471376</v>
      </c>
    </row>
    <row r="44" spans="2:5" ht="12.75" customHeight="1" x14ac:dyDescent="0.2">
      <c r="B44" s="23"/>
      <c r="C44" s="30" t="s">
        <v>47</v>
      </c>
      <c r="D44" s="33"/>
      <c r="E44" s="35"/>
    </row>
    <row r="45" spans="2:5" ht="12.75" customHeight="1" x14ac:dyDescent="0.2">
      <c r="B45" s="23"/>
      <c r="C45" s="30" t="s">
        <v>48</v>
      </c>
      <c r="D45" s="33"/>
      <c r="E45" s="35"/>
    </row>
    <row r="46" spans="2:5" ht="12.75" customHeight="1" x14ac:dyDescent="0.2">
      <c r="B46" s="23"/>
      <c r="C46" s="30" t="s">
        <v>49</v>
      </c>
      <c r="D46" s="33"/>
      <c r="E46" s="35"/>
    </row>
    <row r="47" spans="2:5" x14ac:dyDescent="0.2">
      <c r="B47" s="23"/>
      <c r="C47" s="30" t="s">
        <v>50</v>
      </c>
      <c r="D47" s="33"/>
      <c r="E47" s="35"/>
    </row>
    <row r="48" spans="2:5" x14ac:dyDescent="0.2">
      <c r="B48" s="4"/>
      <c r="C48" s="30"/>
      <c r="D48" s="33"/>
      <c r="E48" s="35"/>
    </row>
    <row r="49" spans="2:5" x14ac:dyDescent="0.2">
      <c r="B49" s="4"/>
      <c r="C49" s="28" t="s">
        <v>56</v>
      </c>
      <c r="D49" s="25"/>
      <c r="E49" s="27"/>
    </row>
    <row r="50" spans="2:5" x14ac:dyDescent="0.2">
      <c r="B50" s="4"/>
      <c r="C50" s="28" t="s">
        <v>55</v>
      </c>
      <c r="D50" s="25"/>
      <c r="E50" s="26"/>
    </row>
    <row r="51" spans="2:5" x14ac:dyDescent="0.2">
      <c r="B51" s="23"/>
      <c r="C51" s="18" t="s">
        <v>14</v>
      </c>
      <c r="D51" s="33"/>
      <c r="E51" s="35"/>
    </row>
    <row r="52" spans="2:5" x14ac:dyDescent="0.2">
      <c r="B52" s="23"/>
      <c r="C52" s="18" t="s">
        <v>16</v>
      </c>
      <c r="D52" s="33"/>
      <c r="E52" s="35"/>
    </row>
    <row r="53" spans="2:5" x14ac:dyDescent="0.2">
      <c r="B53" s="23"/>
      <c r="C53" s="18" t="s">
        <v>15</v>
      </c>
      <c r="D53" s="33"/>
      <c r="E53" s="35"/>
    </row>
    <row r="54" spans="2:5" x14ac:dyDescent="0.2">
      <c r="B54" s="4"/>
      <c r="C54" s="30"/>
      <c r="D54" s="33"/>
      <c r="E54" s="35"/>
    </row>
    <row r="55" spans="2:5" x14ac:dyDescent="0.2">
      <c r="B55" s="4"/>
      <c r="C55" s="29" t="s">
        <v>51</v>
      </c>
      <c r="D55" s="33"/>
      <c r="E55" s="35"/>
    </row>
    <row r="56" spans="2:5" ht="12.75" customHeight="1" x14ac:dyDescent="0.2">
      <c r="B56" s="23"/>
      <c r="C56" s="30" t="s">
        <v>60</v>
      </c>
      <c r="D56" s="33">
        <v>25953873.299999997</v>
      </c>
      <c r="E56" s="35"/>
    </row>
    <row r="57" spans="2:5" ht="12.75" customHeight="1" x14ac:dyDescent="0.2">
      <c r="B57" s="23"/>
      <c r="C57" s="30" t="s">
        <v>17</v>
      </c>
      <c r="D57" s="33">
        <v>12424674.340000033</v>
      </c>
      <c r="E57" s="35"/>
    </row>
    <row r="58" spans="2:5" ht="12.75" customHeight="1" x14ac:dyDescent="0.2">
      <c r="B58" s="23"/>
      <c r="C58" s="30" t="s">
        <v>18</v>
      </c>
      <c r="D58" s="33"/>
      <c r="E58" s="35"/>
    </row>
    <row r="59" spans="2:5" ht="12.75" customHeight="1" x14ac:dyDescent="0.2">
      <c r="B59" s="23"/>
      <c r="C59" s="30" t="s">
        <v>19</v>
      </c>
      <c r="D59" s="33"/>
      <c r="E59" s="35"/>
    </row>
    <row r="60" spans="2:5" ht="12.75" customHeight="1" x14ac:dyDescent="0.2">
      <c r="B60" s="23"/>
      <c r="C60" s="30" t="s">
        <v>20</v>
      </c>
      <c r="D60" s="33"/>
      <c r="E60" s="35"/>
    </row>
    <row r="61" spans="2:5" ht="12.75" customHeight="1" x14ac:dyDescent="0.2">
      <c r="B61" s="4"/>
      <c r="C61" s="30"/>
      <c r="D61" s="33"/>
      <c r="E61" s="35"/>
    </row>
    <row r="62" spans="2:5" ht="13.5" customHeight="1" x14ac:dyDescent="0.2">
      <c r="B62" s="4"/>
      <c r="C62" s="29" t="s">
        <v>54</v>
      </c>
      <c r="D62" s="33"/>
      <c r="E62" s="35"/>
    </row>
    <row r="63" spans="2:5" x14ac:dyDescent="0.2">
      <c r="B63" s="23"/>
      <c r="C63" s="30" t="s">
        <v>21</v>
      </c>
      <c r="D63" s="33"/>
      <c r="E63" s="35"/>
    </row>
    <row r="64" spans="2:5" x14ac:dyDescent="0.2">
      <c r="B64" s="32"/>
      <c r="C64" s="31" t="s">
        <v>22</v>
      </c>
      <c r="D64" s="34"/>
      <c r="E64" s="36"/>
    </row>
    <row r="65" spans="2:5" ht="25.5" customHeight="1" x14ac:dyDescent="0.2"/>
    <row r="66" spans="2:5" x14ac:dyDescent="0.2">
      <c r="B66" s="47" t="s">
        <v>38</v>
      </c>
      <c r="C66" s="47"/>
      <c r="D66" s="47"/>
      <c r="E66" s="47"/>
    </row>
    <row r="84" spans="2:6" ht="12.75" customHeight="1" x14ac:dyDescent="0.2">
      <c r="F84" s="15"/>
    </row>
    <row r="85" spans="2:6" x14ac:dyDescent="0.2">
      <c r="B85" s="15"/>
      <c r="C85" s="15"/>
      <c r="D85" s="15"/>
      <c r="E85" s="15"/>
      <c r="F85" s="15"/>
    </row>
  </sheetData>
  <mergeCells count="5">
    <mergeCell ref="B66:E66"/>
    <mergeCell ref="B5:E5"/>
    <mergeCell ref="B4:E4"/>
    <mergeCell ref="B3:E3"/>
    <mergeCell ref="B2:E2"/>
  </mergeCells>
  <printOptions horizontalCentered="1"/>
  <pageMargins left="0.41" right="0.57999999999999996" top="0.77" bottom="0.98" header="0" footer="0.22"/>
  <pageSetup scale="80" orientation="portrait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Normal="100" workbookViewId="0">
      <selection activeCell="F10" sqref="F10"/>
    </sheetView>
  </sheetViews>
  <sheetFormatPr baseColWidth="10" defaultRowHeight="12.75" x14ac:dyDescent="0.2"/>
  <cols>
    <col min="1" max="1" width="6.28515625" style="1" bestFit="1" customWidth="1"/>
    <col min="2" max="2" width="69.85546875" style="1" customWidth="1"/>
    <col min="3" max="3" width="13.5703125" style="1" customWidth="1"/>
    <col min="4" max="4" width="11.42578125" style="1" customWidth="1"/>
    <col min="5" max="5" width="1.5703125" style="1" customWidth="1"/>
    <col min="6" max="16384" width="11.42578125" style="1"/>
  </cols>
  <sheetData>
    <row r="1" spans="1:5" ht="18" customHeight="1" x14ac:dyDescent="0.25">
      <c r="A1" s="58" t="s">
        <v>62</v>
      </c>
      <c r="B1" s="59"/>
      <c r="C1" s="59"/>
      <c r="D1" s="59"/>
      <c r="E1" s="60"/>
    </row>
    <row r="2" spans="1:5" ht="18" customHeight="1" x14ac:dyDescent="0.25">
      <c r="A2" s="61" t="s">
        <v>37</v>
      </c>
      <c r="B2" s="56"/>
      <c r="C2" s="56"/>
      <c r="D2" s="56"/>
      <c r="E2" s="57"/>
    </row>
    <row r="3" spans="1:5" ht="18" customHeight="1" x14ac:dyDescent="0.2">
      <c r="A3" s="51" t="s">
        <v>103</v>
      </c>
      <c r="B3" s="52"/>
      <c r="C3" s="52"/>
      <c r="D3" s="52"/>
      <c r="E3" s="62"/>
    </row>
    <row r="4" spans="1:5" ht="19.5" customHeight="1" x14ac:dyDescent="0.25">
      <c r="A4" s="48" t="s">
        <v>101</v>
      </c>
      <c r="B4" s="49"/>
      <c r="C4" s="49"/>
      <c r="D4" s="49"/>
      <c r="E4" s="50"/>
    </row>
    <row r="5" spans="1:5" ht="9.75" customHeight="1" x14ac:dyDescent="0.2">
      <c r="A5" s="14"/>
      <c r="B5" s="14"/>
      <c r="C5" s="14"/>
      <c r="D5" s="14"/>
      <c r="E5" s="14"/>
    </row>
    <row r="6" spans="1:5" x14ac:dyDescent="0.2">
      <c r="A6" s="40"/>
      <c r="B6" s="41" t="s">
        <v>29</v>
      </c>
      <c r="C6" s="42">
        <v>2016</v>
      </c>
      <c r="D6" s="43">
        <v>2015</v>
      </c>
      <c r="E6" s="44"/>
    </row>
    <row r="7" spans="1:5" x14ac:dyDescent="0.2">
      <c r="A7" s="4"/>
      <c r="B7" s="9" t="s">
        <v>102</v>
      </c>
      <c r="C7" s="35"/>
      <c r="D7" s="45"/>
      <c r="E7" s="2"/>
    </row>
    <row r="8" spans="1:5" x14ac:dyDescent="0.2">
      <c r="A8" s="4"/>
      <c r="B8" s="9" t="s">
        <v>31</v>
      </c>
      <c r="C8" s="35">
        <f>SUM(C9:C19)</f>
        <v>73074530.099999994</v>
      </c>
      <c r="D8" s="45">
        <f>SUM(D9:D19)</f>
        <v>42653511.75</v>
      </c>
      <c r="E8" s="2"/>
    </row>
    <row r="9" spans="1:5" x14ac:dyDescent="0.2">
      <c r="A9" s="13"/>
      <c r="B9" s="11" t="s">
        <v>65</v>
      </c>
      <c r="C9" s="35"/>
      <c r="D9" s="45"/>
      <c r="E9" s="2"/>
    </row>
    <row r="10" spans="1:5" ht="12.75" customHeight="1" x14ac:dyDescent="0.2">
      <c r="A10" s="3"/>
      <c r="B10" s="11" t="s">
        <v>66</v>
      </c>
      <c r="C10" s="35"/>
      <c r="D10" s="45"/>
      <c r="E10" s="2"/>
    </row>
    <row r="11" spans="1:5" ht="12.75" customHeight="1" x14ac:dyDescent="0.2">
      <c r="A11" s="3"/>
      <c r="B11" s="11" t="s">
        <v>67</v>
      </c>
      <c r="C11" s="35"/>
      <c r="D11" s="45"/>
      <c r="E11" s="2"/>
    </row>
    <row r="12" spans="1:5" ht="12.75" customHeight="1" x14ac:dyDescent="0.2">
      <c r="A12" s="3"/>
      <c r="B12" s="11" t="s">
        <v>23</v>
      </c>
      <c r="C12" s="35"/>
      <c r="D12" s="45">
        <v>34613473.350000001</v>
      </c>
      <c r="E12" s="2"/>
    </row>
    <row r="13" spans="1:5" ht="12.75" customHeight="1" x14ac:dyDescent="0.2">
      <c r="A13" s="3"/>
      <c r="B13" s="11" t="s">
        <v>68</v>
      </c>
      <c r="C13" s="35"/>
      <c r="D13" s="45"/>
      <c r="E13" s="2"/>
    </row>
    <row r="14" spans="1:5" ht="12.75" customHeight="1" x14ac:dyDescent="0.2">
      <c r="A14" s="3"/>
      <c r="B14" s="11" t="s">
        <v>69</v>
      </c>
      <c r="C14" s="35"/>
      <c r="D14" s="45"/>
      <c r="E14" s="2"/>
    </row>
    <row r="15" spans="1:5" ht="12.75" customHeight="1" x14ac:dyDescent="0.2">
      <c r="A15" s="3"/>
      <c r="B15" s="11" t="s">
        <v>70</v>
      </c>
      <c r="C15" s="35">
        <v>73027864.140000001</v>
      </c>
      <c r="D15" s="45"/>
      <c r="E15" s="2"/>
    </row>
    <row r="16" spans="1:5" ht="12.75" customHeight="1" x14ac:dyDescent="0.2">
      <c r="A16" s="3"/>
      <c r="B16" s="11" t="s">
        <v>71</v>
      </c>
      <c r="C16" s="35"/>
      <c r="D16" s="45">
        <v>8017414.8499999996</v>
      </c>
      <c r="E16" s="2"/>
    </row>
    <row r="17" spans="1:5" ht="12.75" customHeight="1" x14ac:dyDescent="0.2">
      <c r="A17" s="3"/>
      <c r="B17" s="11" t="s">
        <v>72</v>
      </c>
      <c r="C17" s="35"/>
      <c r="D17" s="45">
        <v>0</v>
      </c>
      <c r="E17" s="2"/>
    </row>
    <row r="18" spans="1:5" ht="12.75" customHeight="1" x14ac:dyDescent="0.2">
      <c r="A18" s="3"/>
      <c r="B18" s="11" t="s">
        <v>73</v>
      </c>
      <c r="C18" s="35"/>
      <c r="D18" s="45"/>
      <c r="E18" s="2"/>
    </row>
    <row r="19" spans="1:5" ht="12.75" customHeight="1" x14ac:dyDescent="0.2">
      <c r="A19" s="3"/>
      <c r="B19" s="11" t="s">
        <v>74</v>
      </c>
      <c r="C19" s="35">
        <v>46665.96</v>
      </c>
      <c r="D19" s="45">
        <v>22623.55</v>
      </c>
      <c r="E19" s="2"/>
    </row>
    <row r="20" spans="1:5" ht="12.75" customHeight="1" x14ac:dyDescent="0.2">
      <c r="A20" s="7"/>
      <c r="B20" s="9" t="s">
        <v>30</v>
      </c>
      <c r="C20" s="35">
        <f>SUM(C21:C36)</f>
        <v>43464851.149999999</v>
      </c>
      <c r="D20" s="45">
        <f>SUM(D21:D36)</f>
        <v>38997706.100000001</v>
      </c>
      <c r="E20" s="2"/>
    </row>
    <row r="21" spans="1:5" ht="12.75" customHeight="1" x14ac:dyDescent="0.2">
      <c r="A21" s="3"/>
      <c r="B21" s="11" t="s">
        <v>26</v>
      </c>
      <c r="C21" s="35">
        <v>25027133.739999998</v>
      </c>
      <c r="D21" s="45">
        <v>23821543.129999999</v>
      </c>
      <c r="E21" s="2"/>
    </row>
    <row r="22" spans="1:5" ht="12.75" customHeight="1" x14ac:dyDescent="0.2">
      <c r="A22" s="3"/>
      <c r="B22" s="11" t="s">
        <v>27</v>
      </c>
      <c r="C22" s="35">
        <v>7177635.6900000004</v>
      </c>
      <c r="D22" s="45">
        <v>5364252.37</v>
      </c>
      <c r="E22" s="2"/>
    </row>
    <row r="23" spans="1:5" ht="12.75" customHeight="1" x14ac:dyDescent="0.2">
      <c r="A23" s="3"/>
      <c r="B23" s="11" t="s">
        <v>28</v>
      </c>
      <c r="C23" s="35">
        <v>11152507.73</v>
      </c>
      <c r="D23" s="45">
        <v>9336109.9700000007</v>
      </c>
      <c r="E23" s="2"/>
    </row>
    <row r="24" spans="1:5" ht="12.75" customHeight="1" x14ac:dyDescent="0.2">
      <c r="A24" s="3"/>
      <c r="B24" s="11" t="s">
        <v>75</v>
      </c>
      <c r="C24" s="35"/>
      <c r="D24" s="45"/>
      <c r="E24" s="2"/>
    </row>
    <row r="25" spans="1:5" ht="12.75" customHeight="1" x14ac:dyDescent="0.2">
      <c r="A25" s="3"/>
      <c r="B25" s="11" t="s">
        <v>76</v>
      </c>
      <c r="C25" s="35"/>
      <c r="D25" s="45"/>
      <c r="E25" s="2"/>
    </row>
    <row r="26" spans="1:5" ht="12.75" customHeight="1" x14ac:dyDescent="0.2">
      <c r="A26" s="3"/>
      <c r="B26" s="11" t="s">
        <v>77</v>
      </c>
      <c r="C26" s="35"/>
      <c r="D26" s="45"/>
      <c r="E26" s="2"/>
    </row>
    <row r="27" spans="1:5" ht="12.75" customHeight="1" x14ac:dyDescent="0.2">
      <c r="A27" s="3"/>
      <c r="B27" s="11" t="s">
        <v>25</v>
      </c>
      <c r="C27" s="35"/>
      <c r="D27" s="45">
        <v>307637.82</v>
      </c>
      <c r="E27" s="2"/>
    </row>
    <row r="28" spans="1:5" ht="12.75" customHeight="1" x14ac:dyDescent="0.2">
      <c r="A28" s="3"/>
      <c r="B28" s="11" t="s">
        <v>78</v>
      </c>
      <c r="C28" s="35"/>
      <c r="D28" s="45"/>
      <c r="E28" s="2"/>
    </row>
    <row r="29" spans="1:5" ht="12.75" customHeight="1" x14ac:dyDescent="0.2">
      <c r="A29" s="3"/>
      <c r="B29" s="11" t="s">
        <v>79</v>
      </c>
      <c r="C29" s="35"/>
      <c r="D29" s="45"/>
      <c r="E29" s="2"/>
    </row>
    <row r="30" spans="1:5" ht="12.75" customHeight="1" x14ac:dyDescent="0.2">
      <c r="A30" s="3"/>
      <c r="B30" s="11" t="s">
        <v>80</v>
      </c>
      <c r="C30" s="35"/>
      <c r="D30" s="45"/>
      <c r="E30" s="2"/>
    </row>
    <row r="31" spans="1:5" ht="12.75" customHeight="1" x14ac:dyDescent="0.2">
      <c r="A31" s="3"/>
      <c r="B31" s="11" t="s">
        <v>64</v>
      </c>
      <c r="C31" s="35"/>
      <c r="D31" s="45"/>
      <c r="E31" s="2"/>
    </row>
    <row r="32" spans="1:5" ht="12.75" customHeight="1" x14ac:dyDescent="0.2">
      <c r="A32" s="3"/>
      <c r="B32" s="11" t="s">
        <v>81</v>
      </c>
      <c r="C32" s="35"/>
      <c r="D32" s="45"/>
      <c r="E32" s="2"/>
    </row>
    <row r="33" spans="1:6" ht="12.75" customHeight="1" x14ac:dyDescent="0.2">
      <c r="A33" s="3"/>
      <c r="B33" s="11" t="s">
        <v>82</v>
      </c>
      <c r="C33" s="35"/>
      <c r="D33" s="45"/>
      <c r="E33" s="2"/>
    </row>
    <row r="34" spans="1:6" ht="12.75" customHeight="1" x14ac:dyDescent="0.2">
      <c r="A34" s="3"/>
      <c r="B34" s="11" t="s">
        <v>14</v>
      </c>
      <c r="C34" s="35"/>
      <c r="D34" s="45"/>
      <c r="E34" s="2"/>
    </row>
    <row r="35" spans="1:6" ht="12.75" customHeight="1" x14ac:dyDescent="0.2">
      <c r="A35" s="3"/>
      <c r="B35" s="11" t="s">
        <v>24</v>
      </c>
      <c r="C35" s="35"/>
      <c r="D35" s="45"/>
      <c r="E35" s="2"/>
    </row>
    <row r="36" spans="1:6" ht="12.75" customHeight="1" x14ac:dyDescent="0.2">
      <c r="A36" s="3"/>
      <c r="B36" s="11" t="s">
        <v>83</v>
      </c>
      <c r="C36" s="35">
        <v>107573.99</v>
      </c>
      <c r="D36" s="45">
        <v>168162.81</v>
      </c>
      <c r="E36" s="2"/>
      <c r="F36" s="46"/>
    </row>
    <row r="37" spans="1:6" ht="12.75" customHeight="1" x14ac:dyDescent="0.2">
      <c r="A37" s="4"/>
      <c r="B37" s="10" t="s">
        <v>84</v>
      </c>
      <c r="C37" s="33">
        <f>C8-C20</f>
        <v>29609678.949999996</v>
      </c>
      <c r="D37" s="45">
        <f>D8-D20</f>
        <v>3655805.6499999985</v>
      </c>
      <c r="E37" s="2"/>
    </row>
    <row r="38" spans="1:6" ht="12.75" customHeight="1" x14ac:dyDescent="0.2">
      <c r="A38" s="4"/>
      <c r="B38" s="2"/>
      <c r="C38" s="35"/>
      <c r="D38" s="45"/>
      <c r="E38" s="2"/>
    </row>
    <row r="39" spans="1:6" ht="12.75" customHeight="1" x14ac:dyDescent="0.2">
      <c r="A39" s="4"/>
      <c r="B39" s="9" t="s">
        <v>85</v>
      </c>
      <c r="C39" s="35"/>
      <c r="D39" s="45"/>
      <c r="E39" s="2"/>
    </row>
    <row r="40" spans="1:6" ht="12.75" customHeight="1" x14ac:dyDescent="0.2">
      <c r="A40" s="4"/>
      <c r="B40" s="9"/>
      <c r="C40" s="35"/>
      <c r="D40" s="45"/>
      <c r="E40" s="2"/>
    </row>
    <row r="41" spans="1:6" ht="12.75" customHeight="1" x14ac:dyDescent="0.2">
      <c r="A41" s="4"/>
      <c r="B41" s="9" t="s">
        <v>31</v>
      </c>
      <c r="C41" s="35">
        <f>SUM(C42:C44)</f>
        <v>15481628.879999999</v>
      </c>
      <c r="D41" s="45">
        <f>SUM(D42:D44)</f>
        <v>349987522.84000003</v>
      </c>
      <c r="E41" s="2"/>
    </row>
    <row r="42" spans="1:6" ht="12.75" customHeight="1" x14ac:dyDescent="0.2">
      <c r="A42" s="13"/>
      <c r="B42" s="12" t="s">
        <v>5</v>
      </c>
      <c r="C42" s="35">
        <v>0</v>
      </c>
      <c r="D42" s="45">
        <v>3276535.78</v>
      </c>
      <c r="E42" s="2"/>
    </row>
    <row r="43" spans="1:6" ht="12.75" customHeight="1" x14ac:dyDescent="0.2">
      <c r="A43" s="13"/>
      <c r="B43" s="2" t="s">
        <v>6</v>
      </c>
      <c r="C43" s="35">
        <v>0</v>
      </c>
      <c r="D43" s="45">
        <v>616527.86</v>
      </c>
      <c r="E43" s="2"/>
    </row>
    <row r="44" spans="1:6" ht="12.75" customHeight="1" x14ac:dyDescent="0.2">
      <c r="A44" s="13"/>
      <c r="B44" s="2" t="s">
        <v>86</v>
      </c>
      <c r="C44" s="35">
        <f>8768868.69+6712760.19</f>
        <v>15481628.879999999</v>
      </c>
      <c r="D44" s="45">
        <v>346094459.20000005</v>
      </c>
      <c r="E44" s="2"/>
    </row>
    <row r="45" spans="1:6" ht="12.75" customHeight="1" x14ac:dyDescent="0.2">
      <c r="A45" s="4"/>
      <c r="B45" s="2"/>
      <c r="C45" s="35"/>
      <c r="D45" s="45"/>
      <c r="E45" s="2"/>
    </row>
    <row r="46" spans="1:6" ht="12.75" customHeight="1" x14ac:dyDescent="0.2">
      <c r="A46" s="4"/>
      <c r="B46" s="9" t="s">
        <v>30</v>
      </c>
      <c r="C46" s="35">
        <f>SUM(C47:C49)</f>
        <v>10969951.960000008</v>
      </c>
      <c r="D46" s="45">
        <f>SUM(D47:D49)</f>
        <v>327295380.39999998</v>
      </c>
      <c r="E46" s="2"/>
    </row>
    <row r="47" spans="1:6" x14ac:dyDescent="0.2">
      <c r="A47" s="13"/>
      <c r="B47" s="2" t="s">
        <v>5</v>
      </c>
      <c r="C47" s="35">
        <v>5683245.6500000097</v>
      </c>
      <c r="D47" s="45">
        <v>17315030.299999997</v>
      </c>
      <c r="E47" s="2"/>
    </row>
    <row r="48" spans="1:6" x14ac:dyDescent="0.2">
      <c r="A48" s="13"/>
      <c r="B48" s="2" t="s">
        <v>6</v>
      </c>
      <c r="C48" s="35">
        <v>5281112.3099999987</v>
      </c>
      <c r="D48" s="45">
        <v>1243991.1500000022</v>
      </c>
      <c r="E48" s="2"/>
    </row>
    <row r="49" spans="1:6" x14ac:dyDescent="0.2">
      <c r="A49" s="4"/>
      <c r="B49" s="2" t="s">
        <v>87</v>
      </c>
      <c r="C49" s="35">
        <v>5594</v>
      </c>
      <c r="D49" s="45">
        <v>308736358.94999999</v>
      </c>
      <c r="E49" s="2"/>
    </row>
    <row r="50" spans="1:6" x14ac:dyDescent="0.2">
      <c r="A50" s="4"/>
      <c r="B50" s="10" t="s">
        <v>88</v>
      </c>
      <c r="C50" s="35">
        <f>C41-C46</f>
        <v>4511676.9199999906</v>
      </c>
      <c r="D50" s="45">
        <f>D41-D46</f>
        <v>22692142.440000057</v>
      </c>
      <c r="E50" s="2"/>
    </row>
    <row r="51" spans="1:6" x14ac:dyDescent="0.2">
      <c r="A51" s="4"/>
      <c r="B51" s="2"/>
      <c r="C51" s="35"/>
      <c r="D51" s="45"/>
      <c r="E51" s="2"/>
    </row>
    <row r="52" spans="1:6" x14ac:dyDescent="0.2">
      <c r="A52" s="4"/>
      <c r="B52" s="9" t="s">
        <v>89</v>
      </c>
      <c r="C52" s="35"/>
      <c r="D52" s="45"/>
      <c r="E52" s="2"/>
    </row>
    <row r="53" spans="1:6" x14ac:dyDescent="0.2">
      <c r="A53" s="4"/>
      <c r="B53" s="9" t="s">
        <v>31</v>
      </c>
      <c r="C53" s="35">
        <f>SUM(C54:C57)</f>
        <v>6824593.1500000004</v>
      </c>
      <c r="D53" s="45">
        <f>SUM(D54:D57)</f>
        <v>17704455.66</v>
      </c>
      <c r="E53" s="2"/>
    </row>
    <row r="54" spans="1:6" x14ac:dyDescent="0.2">
      <c r="A54" s="4"/>
      <c r="B54" s="2" t="s">
        <v>90</v>
      </c>
      <c r="C54" s="35"/>
      <c r="D54" s="45"/>
      <c r="E54" s="2"/>
    </row>
    <row r="55" spans="1:6" x14ac:dyDescent="0.2">
      <c r="A55" s="4"/>
      <c r="B55" s="2" t="s">
        <v>32</v>
      </c>
      <c r="C55" s="35">
        <f>5992815.78+831777.37</f>
        <v>6824593.1500000004</v>
      </c>
      <c r="D55" s="45">
        <v>17704455.66</v>
      </c>
      <c r="E55" s="2"/>
    </row>
    <row r="56" spans="1:6" x14ac:dyDescent="0.2">
      <c r="A56" s="4"/>
      <c r="B56" s="2" t="s">
        <v>91</v>
      </c>
      <c r="C56" s="35"/>
      <c r="D56" s="45"/>
      <c r="E56" s="2"/>
    </row>
    <row r="57" spans="1:6" x14ac:dyDescent="0.2">
      <c r="A57" s="4"/>
      <c r="B57" s="2" t="s">
        <v>92</v>
      </c>
      <c r="C57" s="35"/>
      <c r="D57" s="45"/>
      <c r="E57" s="2"/>
      <c r="F57" s="38"/>
    </row>
    <row r="58" spans="1:6" x14ac:dyDescent="0.2">
      <c r="A58" s="4"/>
      <c r="B58" s="2"/>
      <c r="C58" s="35"/>
      <c r="D58" s="45"/>
      <c r="E58" s="2"/>
    </row>
    <row r="59" spans="1:6" x14ac:dyDescent="0.2">
      <c r="A59" s="4"/>
      <c r="B59" s="9" t="s">
        <v>30</v>
      </c>
      <c r="C59" s="35">
        <f>SUM(C60:C63)</f>
        <v>37342997.899999999</v>
      </c>
      <c r="D59" s="45">
        <f>SUM(D60:D63)</f>
        <v>51717993.439999998</v>
      </c>
      <c r="E59" s="2"/>
    </row>
    <row r="60" spans="1:6" x14ac:dyDescent="0.2">
      <c r="A60" s="4"/>
      <c r="B60" s="2" t="s">
        <v>33</v>
      </c>
      <c r="C60" s="35"/>
      <c r="D60" s="45"/>
      <c r="E60" s="2"/>
    </row>
    <row r="61" spans="1:6" x14ac:dyDescent="0.2">
      <c r="A61" s="4"/>
      <c r="B61" s="2" t="s">
        <v>32</v>
      </c>
      <c r="C61" s="35">
        <f>25505869.59+11837128.31</f>
        <v>37342997.899999999</v>
      </c>
      <c r="D61" s="45">
        <v>51717993.439999998</v>
      </c>
      <c r="E61" s="2"/>
    </row>
    <row r="62" spans="1:6" x14ac:dyDescent="0.2">
      <c r="A62" s="4"/>
      <c r="B62" s="2" t="s">
        <v>91</v>
      </c>
      <c r="C62" s="35"/>
      <c r="D62" s="45"/>
      <c r="E62" s="2"/>
    </row>
    <row r="63" spans="1:6" x14ac:dyDescent="0.2">
      <c r="A63" s="4"/>
      <c r="B63" s="2" t="s">
        <v>93</v>
      </c>
      <c r="C63" s="35"/>
      <c r="D63" s="45"/>
      <c r="E63" s="2"/>
    </row>
    <row r="64" spans="1:6" x14ac:dyDescent="0.2">
      <c r="A64" s="4"/>
      <c r="B64" s="10" t="s">
        <v>94</v>
      </c>
      <c r="C64" s="35">
        <f>C53-C59</f>
        <v>-30518404.75</v>
      </c>
      <c r="D64" s="45">
        <f>D53-D59</f>
        <v>-34013537.780000001</v>
      </c>
      <c r="E64" s="2"/>
    </row>
    <row r="65" spans="1:7" x14ac:dyDescent="0.2">
      <c r="A65" s="4"/>
      <c r="B65" s="2"/>
      <c r="C65" s="35"/>
      <c r="D65" s="45"/>
      <c r="E65" s="2"/>
    </row>
    <row r="66" spans="1:7" x14ac:dyDescent="0.2">
      <c r="A66" s="4"/>
      <c r="B66" s="10" t="s">
        <v>95</v>
      </c>
      <c r="C66" s="35">
        <f>C69-C68</f>
        <v>3602951.12</v>
      </c>
      <c r="D66" s="45">
        <f>D69-D68</f>
        <v>-7665589.6900000004</v>
      </c>
      <c r="E66" s="2"/>
      <c r="F66" s="38">
        <f>C37+C50+C64</f>
        <v>3602951.1199999899</v>
      </c>
      <c r="G66" s="38">
        <f>D37+D50+D64</f>
        <v>-7665589.6899999455</v>
      </c>
    </row>
    <row r="67" spans="1:7" x14ac:dyDescent="0.2">
      <c r="A67" s="4"/>
      <c r="B67" s="9"/>
      <c r="C67" s="35"/>
      <c r="D67" s="45"/>
      <c r="E67" s="2"/>
      <c r="F67" s="38">
        <f>C66-F66</f>
        <v>1.0244548320770264E-8</v>
      </c>
      <c r="G67" s="38">
        <f>D66-G66</f>
        <v>-5.4948031902313232E-8</v>
      </c>
    </row>
    <row r="68" spans="1:7" x14ac:dyDescent="0.2">
      <c r="A68" s="4"/>
      <c r="B68" s="10" t="s">
        <v>96</v>
      </c>
      <c r="C68" s="35">
        <v>6727725.0300000003</v>
      </c>
      <c r="D68" s="45">
        <v>14393314.720000001</v>
      </c>
      <c r="E68" s="2"/>
    </row>
    <row r="69" spans="1:7" x14ac:dyDescent="0.2">
      <c r="A69" s="4"/>
      <c r="B69" s="10" t="s">
        <v>97</v>
      </c>
      <c r="C69" s="35">
        <v>10330676.15</v>
      </c>
      <c r="D69" s="45">
        <v>6727725.0300000003</v>
      </c>
      <c r="E69" s="2"/>
    </row>
    <row r="70" spans="1:7" x14ac:dyDescent="0.2">
      <c r="A70" s="5"/>
      <c r="B70" s="6"/>
      <c r="C70" s="36"/>
      <c r="D70" s="37"/>
      <c r="E70" s="6"/>
    </row>
    <row r="72" spans="1:7" x14ac:dyDescent="0.2">
      <c r="A72" s="47" t="s">
        <v>38</v>
      </c>
      <c r="B72" s="47"/>
      <c r="C72" s="47"/>
      <c r="D72" s="47"/>
      <c r="E72" s="47"/>
    </row>
    <row r="73" spans="1:7" x14ac:dyDescent="0.2">
      <c r="A73" s="22"/>
      <c r="B73" s="22"/>
      <c r="C73" s="22"/>
      <c r="D73" s="22"/>
      <c r="E73" s="22"/>
    </row>
    <row r="94" spans="6:6" ht="12.75" customHeight="1" x14ac:dyDescent="0.2">
      <c r="F94" s="15"/>
    </row>
    <row r="95" spans="6:6" x14ac:dyDescent="0.2">
      <c r="F95" s="15"/>
    </row>
  </sheetData>
  <mergeCells count="5">
    <mergeCell ref="A1:E1"/>
    <mergeCell ref="A2:E2"/>
    <mergeCell ref="A3:E3"/>
    <mergeCell ref="A4:E4"/>
    <mergeCell ref="A72:E72"/>
  </mergeCells>
  <printOptions horizontalCentered="1"/>
  <pageMargins left="0.43" right="0.51181102362204722" top="0.69" bottom="0.82" header="0" footer="0"/>
  <pageSetup scale="8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04 EDO_CAMB_SIT_FIN</vt:lpstr>
      <vt:lpstr>05 FLUJO_EFECTIVO</vt:lpstr>
      <vt:lpstr>'04 EDO_CAMB_SIT_FIN'!Área_de_impresión</vt:lpstr>
      <vt:lpstr>'04 EDO_CAMB_SIT_FIN'!Títulos_a_imprimir</vt:lpstr>
      <vt:lpstr>'05 FLUJO_EFECTIVO'!Títulos_a_imprimir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JUAN CARLOS PEREZ</cp:lastModifiedBy>
  <cp:lastPrinted>2015-04-10T20:54:30Z</cp:lastPrinted>
  <dcterms:created xsi:type="dcterms:W3CDTF">2012-02-03T21:07:38Z</dcterms:created>
  <dcterms:modified xsi:type="dcterms:W3CDTF">2016-07-13T23:31:41Z</dcterms:modified>
</cp:coreProperties>
</file>