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02.1 ACTIVIDADES_ANALITICO" sheetId="1" r:id="rId1"/>
  </sheets>
  <definedNames>
    <definedName name="_xlnm.Print_Area" localSheetId="0">'02.1 ACTIVIDADES_ANALITICO'!$A$2:$N$146</definedName>
    <definedName name="_xlnm.Print_Titles" localSheetId="0">'02.1 ACTIVIDADES_ANALITICO'!$2:$7</definedName>
  </definedNames>
  <calcPr calcId="125725"/>
</workbook>
</file>

<file path=xl/calcChain.xml><?xml version="1.0" encoding="utf-8"?>
<calcChain xmlns="http://schemas.openxmlformats.org/spreadsheetml/2006/main">
  <c r="D48" i="1"/>
  <c r="D15"/>
  <c r="M124"/>
  <c r="L124"/>
  <c r="L126" s="1"/>
  <c r="K124"/>
  <c r="K126" s="1"/>
  <c r="J124"/>
  <c r="I124"/>
  <c r="H124"/>
  <c r="H126" s="1"/>
  <c r="G124"/>
  <c r="G126" s="1"/>
  <c r="F124"/>
  <c r="E124"/>
  <c r="D124"/>
  <c r="D126" s="1"/>
  <c r="M126"/>
  <c r="J126"/>
  <c r="I126"/>
  <c r="F126"/>
  <c r="E126"/>
  <c r="C126"/>
  <c r="C124"/>
  <c r="N122"/>
  <c r="N121"/>
  <c r="N120"/>
  <c r="N119"/>
  <c r="N116"/>
  <c r="N113"/>
  <c r="N112"/>
  <c r="N111"/>
  <c r="N110"/>
  <c r="N109"/>
  <c r="N108"/>
  <c r="N103"/>
  <c r="N102"/>
  <c r="N101"/>
  <c r="N100"/>
  <c r="N99"/>
  <c r="N98"/>
  <c r="N97"/>
  <c r="N96"/>
  <c r="N95"/>
  <c r="N94"/>
  <c r="N93"/>
  <c r="N92"/>
  <c r="N91"/>
  <c r="N90"/>
  <c r="N89"/>
  <c r="N88"/>
  <c r="N85"/>
  <c r="N84"/>
  <c r="N80"/>
  <c r="N79"/>
  <c r="N78"/>
  <c r="N77"/>
  <c r="N76"/>
  <c r="N75"/>
  <c r="N74"/>
  <c r="N73"/>
  <c r="N72"/>
  <c r="N69"/>
  <c r="N68"/>
  <c r="N67"/>
  <c r="N66"/>
  <c r="N65"/>
  <c r="N64"/>
  <c r="N63"/>
  <c r="N62"/>
  <c r="N59"/>
  <c r="N58"/>
  <c r="N57"/>
  <c r="N56"/>
  <c r="N55"/>
  <c r="N54"/>
  <c r="N48"/>
  <c r="N46"/>
  <c r="N45"/>
  <c r="N44"/>
  <c r="N43"/>
  <c r="N42"/>
  <c r="N41"/>
  <c r="N38"/>
  <c r="N35"/>
  <c r="N32"/>
  <c r="N29"/>
  <c r="N28"/>
  <c r="N24"/>
  <c r="N23"/>
  <c r="N20"/>
  <c r="N19"/>
  <c r="N15"/>
  <c r="N13"/>
  <c r="N12"/>
  <c r="N11"/>
  <c r="C48"/>
  <c r="C15"/>
  <c r="B126"/>
  <c r="B124"/>
  <c r="B48"/>
  <c r="N124" l="1"/>
  <c r="N126"/>
</calcChain>
</file>

<file path=xl/sharedStrings.xml><?xml version="1.0" encoding="utf-8"?>
<sst xmlns="http://schemas.openxmlformats.org/spreadsheetml/2006/main" count="114" uniqueCount="108">
  <si>
    <t>"Bajo protesta de decir verdad declaramos que los Estados Financieros y sus Notas, son razonablemente correctos y son responsabilidad del emisor"</t>
  </si>
  <si>
    <t>Ahorro/Desahorro Neto del Ejercicio:</t>
  </si>
  <si>
    <t>Total de Gastos y Otras Pérdidas:</t>
  </si>
  <si>
    <t>Otros Gastos Varios</t>
  </si>
  <si>
    <t>Resultado por Posición Monetaria</t>
  </si>
  <si>
    <t>Diferencias por Tipo de Cambio Negativas en Efectivo y Equivalentes</t>
  </si>
  <si>
    <t>Gastos de Ejercicios Anteriores</t>
  </si>
  <si>
    <t>Otros Gastos</t>
  </si>
  <si>
    <t>Aumento por Insuficiencia de Estimaciones por Pérdida o Deterioro u Obsolescencia</t>
  </si>
  <si>
    <t>Amortización de Activos Intangibles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</si>
  <si>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</si>
  <si>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</si>
  <si>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</si>
  <si>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</si>
  <si>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</si>
  <si>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</si>
  <si>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</si>
  <si>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</si>
  <si>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</si>
  <si>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</si>
  <si>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</si>
  <si>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</si>
  <si>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</si>
  <si>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</si>
  <si>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</si>
  <si>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</si>
  <si>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</si>
  <si>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</si>
  <si>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Pública</t>
  </si>
  <si>
    <t>Becas</t>
  </si>
  <si>
    <t>Ayudas Sociales a Personas</t>
  </si>
  <si>
    <t>Ayudas Sociales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</si>
  <si>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</si>
  <si>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</si>
  <si>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</si>
  <si>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</si>
  <si>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</si>
  <si>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</si>
  <si>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</si>
  <si>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</si>
  <si>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</si>
  <si>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</si>
  <si>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</si>
  <si>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</si>
  <si>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Vestuario, blancos, prendas de protección y artículos deportivos</t>
  </si>
  <si>
    <t>Combustibles, lubricantes y aditivos</t>
  </si>
  <si>
    <t>Materiales y artículos de construcción y de reparación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</si>
  <si>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</si>
  <si>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</si>
  <si>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</si>
  <si>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</si>
  <si>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</si>
  <si>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</si>
  <si>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</si>
  <si>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</si>
  <si>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</si>
  <si>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</si>
  <si>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</si>
  <si>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GASTOS Y OTRAS PERDIDAS</t>
  </si>
  <si>
    <t>Total de Ingresos:</t>
  </si>
  <si>
    <t>Otros Ingresos y Beneficios Varios</t>
  </si>
  <si>
    <t>Utilidades por Participación Patrimonial</t>
  </si>
  <si>
    <t>Diferencias por Tipo de Cambio a Favor en Efectivo y Equivalentes</t>
  </si>
  <si>
    <t>Bonificaciones y Descuentos Obtenidos</t>
  </si>
  <si>
    <t>Otros Ingresos de Ejercicios Anteriores</t>
  </si>
  <si>
    <t>Disminución del Exceso en Provisiones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</si>
  <si>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</si>
  <si>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</si>
  <si>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</si>
  <si>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</t>
  </si>
  <si>
    <t>Otros Ingresos Financieros</t>
  </si>
  <si>
    <t>Intereses Ganados de Valores, Créditos, Bonos y Otros.</t>
  </si>
  <si>
    <t>Ingresos Financieros</t>
  </si>
  <si>
    <t>Otros Ingresos y Beneficios</t>
  </si>
  <si>
    <t>Subsidios y Subvenciones</t>
  </si>
  <si>
    <t>Transferencias, Asignaciones, Subsidios y Otras ayudas</t>
  </si>
  <si>
    <t>Convenios</t>
  </si>
  <si>
    <t>Aportaciones</t>
  </si>
  <si>
    <t>Participaciones y Aportaciones</t>
  </si>
  <si>
    <t>Participaciones, Aportaciones, Transferencias, Asignaciones, Subsidios y Otras Ayudas</t>
  </si>
  <si>
    <t>Ingresos por venta de Bienes y Servicios de Organismos Descentralizados</t>
  </si>
  <si>
    <t>Ingresos por venta d Bienes y Servicios</t>
  </si>
  <si>
    <t>Otros Derechos</t>
  </si>
  <si>
    <t>Accesorios de Derechos</t>
  </si>
  <si>
    <t>Derechos por Prestación de Servicios</t>
  </si>
  <si>
    <t>Derechos</t>
  </si>
  <si>
    <t>Ingresos de Gestión</t>
  </si>
  <si>
    <t>INGRESOS Y OTROS BENEFICIOS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</si>
  <si>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</si>
  <si>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</si>
  <si>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</si>
  <si>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</si>
  <si>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</si>
  <si>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</si>
  <si>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</si>
  <si>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</si>
  <si>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</si>
  <si>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</si>
  <si>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</si>
  <si>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</si>
  <si>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</si>
  <si>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Rubro/Partida</t>
  </si>
  <si>
    <t>02.1</t>
  </si>
  <si>
    <t xml:space="preserve">ESTADO DE ACTIVIDADES ANALITICO </t>
  </si>
  <si>
    <t>DEL 01 ENERO AL 31 MARZO DE 2016</t>
  </si>
  <si>
    <t>Materias Primas y Materiales de Producción y Comercialización</t>
  </si>
  <si>
    <t>Productos Químicos, Farmacéuticos y de Laboratorio</t>
  </si>
  <si>
    <t>COMISION MUNICIPAL DE AGUA POTABLE Y ALCANTARILLADO DEL MPIO DE ALTAMIRA TAMAULIPAS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</si>
</sst>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3" fillId="0" borderId="0"/>
    <xf numFmtId="4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</cellStyleXfs>
  <cellXfs count="44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 wrapText="1"/>
    </xf>
    <xf numFmtId="3" fontId="4" fillId="0" borderId="1" xfId="0" applyNumberFormat="1" applyFont="1" applyBorder="1"/>
    <xf numFmtId="0" fontId="4" fillId="0" borderId="2" xfId="0" applyFont="1" applyBorder="1" applyAlignment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2" borderId="1" xfId="0" applyNumberFormat="1" applyFont="1" applyFill="1" applyBorder="1"/>
    <xf numFmtId="0" fontId="5" fillId="2" borderId="2" xfId="0" applyFont="1" applyFill="1" applyBorder="1" applyAlignment="1"/>
    <xf numFmtId="3" fontId="2" fillId="0" borderId="5" xfId="0" applyNumberFormat="1" applyFont="1" applyBorder="1"/>
    <xf numFmtId="0" fontId="2" fillId="0" borderId="5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3" fontId="2" fillId="0" borderId="6" xfId="0" applyNumberFormat="1" applyFont="1" applyBorder="1"/>
    <xf numFmtId="0" fontId="2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2" fillId="0" borderId="0" xfId="0" applyFont="1"/>
    <xf numFmtId="0" fontId="7" fillId="0" borderId="5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2" borderId="2" xfId="0" applyFont="1" applyFill="1" applyBorder="1" applyAlignment="1">
      <alignment vertic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1" xfId="0" quotePrefix="1" applyFont="1" applyFill="1" applyBorder="1" applyAlignment="1">
      <alignment horizontal="center"/>
    </xf>
    <xf numFmtId="0" fontId="9" fillId="3" borderId="10" xfId="0" quotePrefix="1" applyFont="1" applyFill="1" applyBorder="1" applyAlignment="1">
      <alignment horizontal="center"/>
    </xf>
    <xf numFmtId="0" fontId="9" fillId="3" borderId="9" xfId="0" quotePrefix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0</xdr:col>
      <xdr:colOff>1114425</xdr:colOff>
      <xdr:row>4</xdr:row>
      <xdr:rowOff>209550</xdr:rowOff>
    </xdr:to>
    <xdr:pic>
      <xdr:nvPicPr>
        <xdr:cNvPr id="7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0975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1</xdr:row>
      <xdr:rowOff>28575</xdr:rowOff>
    </xdr:from>
    <xdr:to>
      <xdr:col>13</xdr:col>
      <xdr:colOff>514575</xdr:colOff>
      <xdr:row>4</xdr:row>
      <xdr:rowOff>180975</xdr:rowOff>
    </xdr:to>
    <xdr:pic>
      <xdr:nvPicPr>
        <xdr:cNvPr id="8" name="7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0" y="190500"/>
          <a:ext cx="1038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132</xdr:row>
      <xdr:rowOff>123825</xdr:rowOff>
    </xdr:from>
    <xdr:ext cx="2590799" cy="695325"/>
    <xdr:sp macro="" textlink="">
      <xdr:nvSpPr>
        <xdr:cNvPr id="9" name="8 CuadroTexto"/>
        <xdr:cNvSpPr txBox="1"/>
      </xdr:nvSpPr>
      <xdr:spPr>
        <a:xfrm>
          <a:off x="0" y="22059900"/>
          <a:ext cx="2590799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ING. ARMANDO LOPEZ FLORES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PRESIDENTE MUNICIPAL Y DEL CONSEJO</a:t>
          </a:r>
        </a:p>
      </xdr:txBody>
    </xdr:sp>
    <xdr:clientData/>
  </xdr:oneCellAnchor>
  <xdr:twoCellAnchor editAs="oneCell">
    <xdr:from>
      <xdr:col>8</xdr:col>
      <xdr:colOff>428625</xdr:colOff>
      <xdr:row>132</xdr:row>
      <xdr:rowOff>133350</xdr:rowOff>
    </xdr:from>
    <xdr:to>
      <xdr:col>13</xdr:col>
      <xdr:colOff>423181</xdr:colOff>
      <xdr:row>139</xdr:row>
      <xdr:rowOff>47626</xdr:rowOff>
    </xdr:to>
    <xdr:sp macro="" textlink="">
      <xdr:nvSpPr>
        <xdr:cNvPr id="10" name="9 CuadroTexto"/>
        <xdr:cNvSpPr txBox="1">
          <a:spLocks noChangeArrowheads="1"/>
        </xdr:cNvSpPr>
      </xdr:nvSpPr>
      <xdr:spPr bwMode="auto">
        <a:xfrm>
          <a:off x="7524750" y="22069425"/>
          <a:ext cx="2756806" cy="104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ING. JORGE EDUARDO MORRIS DELGADO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GENERAL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COMAPA ALTAMIRA</a:t>
          </a:r>
        </a:p>
      </xdr:txBody>
    </xdr:sp>
    <xdr:clientData/>
  </xdr:twoCellAnchor>
  <xdr:oneCellAnchor>
    <xdr:from>
      <xdr:col>2</xdr:col>
      <xdr:colOff>28575</xdr:colOff>
      <xdr:row>140</xdr:row>
      <xdr:rowOff>95250</xdr:rowOff>
    </xdr:from>
    <xdr:ext cx="2995693" cy="781240"/>
    <xdr:sp macro="" textlink="">
      <xdr:nvSpPr>
        <xdr:cNvPr id="11" name="10 CuadroTexto"/>
        <xdr:cNvSpPr txBox="1"/>
      </xdr:nvSpPr>
      <xdr:spPr>
        <a:xfrm>
          <a:off x="3810000" y="23326725"/>
          <a:ext cx="2995693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C.P.A. JUAN CARLOS VILLANUEVA GONZALEZ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RESPONSABLE DE ELABORACION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FINANCIERO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49"/>
  <sheetViews>
    <sheetView tabSelected="1" zoomScaleNormal="100" zoomScaleSheetLayoutView="100" workbookViewId="0">
      <selection activeCell="A3" sqref="A3:N3"/>
    </sheetView>
  </sheetViews>
  <sheetFormatPr baseColWidth="10" defaultRowHeight="12.75"/>
  <cols>
    <col min="1" max="1" width="48.42578125" style="1" customWidth="1"/>
    <col min="2" max="2" width="10" style="1" customWidth="1"/>
    <col min="3" max="3" width="10.42578125" style="1" customWidth="1"/>
    <col min="4" max="4" width="10.140625" style="1" customWidth="1"/>
    <col min="5" max="13" width="8.28515625" style="1" customWidth="1"/>
    <col min="14" max="14" width="9.85546875" style="1" bestFit="1" customWidth="1"/>
    <col min="15" max="16384" width="11.42578125" style="1"/>
  </cols>
  <sheetData>
    <row r="2" spans="1:14" ht="15.75">
      <c r="A2" s="40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">
      <c r="A3" s="37" t="s">
        <v>103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ht="14.25" customHeight="1">
      <c r="A4" s="34" t="s">
        <v>104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17.25" customHeight="1">
      <c r="A5" s="31" t="s">
        <v>102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6" customHeight="1"/>
    <row r="7" spans="1:14" s="29" customFormat="1" ht="27" customHeight="1">
      <c r="A7" s="30" t="s">
        <v>101</v>
      </c>
      <c r="B7" s="30" t="s">
        <v>100</v>
      </c>
      <c r="C7" s="30" t="s">
        <v>99</v>
      </c>
      <c r="D7" s="30" t="s">
        <v>98</v>
      </c>
      <c r="E7" s="30" t="s">
        <v>97</v>
      </c>
      <c r="F7" s="30" t="s">
        <v>96</v>
      </c>
      <c r="G7" s="30" t="s">
        <v>95</v>
      </c>
      <c r="H7" s="30" t="s">
        <v>94</v>
      </c>
      <c r="I7" s="30" t="s">
        <v>93</v>
      </c>
      <c r="J7" s="30" t="s">
        <v>92</v>
      </c>
      <c r="K7" s="30" t="s">
        <v>91</v>
      </c>
      <c r="L7" s="30" t="s">
        <v>90</v>
      </c>
      <c r="M7" s="30" t="s">
        <v>89</v>
      </c>
      <c r="N7" s="30" t="s">
        <v>88</v>
      </c>
    </row>
    <row r="8" spans="1:14">
      <c r="A8" s="21" t="s">
        <v>87</v>
      </c>
      <c r="B8" s="28"/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17" t="s">
        <v>86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12" t="s">
        <v>85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11" t="s">
        <v>84</v>
      </c>
      <c r="B11" s="10">
        <v>0</v>
      </c>
      <c r="C11" s="10">
        <v>0</v>
      </c>
      <c r="D11" s="10"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>
        <f>+B11+C11+D11+E11+F11+G11+H11+I11+J11+K11+L11+M11</f>
        <v>0</v>
      </c>
    </row>
    <row r="12" spans="1:14">
      <c r="A12" s="11" t="s">
        <v>83</v>
      </c>
      <c r="B12" s="10">
        <v>0</v>
      </c>
      <c r="C12" s="10">
        <v>0</v>
      </c>
      <c r="D12" s="10"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0">
        <f t="shared" ref="N12:N13" si="0">+B12+C12+D12+E12+F12+G12+H12+I12+J12+K12+L12+M12</f>
        <v>0</v>
      </c>
    </row>
    <row r="13" spans="1:14">
      <c r="A13" s="11" t="s">
        <v>82</v>
      </c>
      <c r="B13" s="10">
        <v>0</v>
      </c>
      <c r="C13" s="10">
        <v>0</v>
      </c>
      <c r="D13" s="10"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>
        <f t="shared" si="0"/>
        <v>0</v>
      </c>
    </row>
    <row r="14" spans="1:14">
      <c r="A14" s="12" t="s">
        <v>81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5.5">
      <c r="A15" s="11" t="s">
        <v>80</v>
      </c>
      <c r="B15" s="10">
        <v>23957610.170000002</v>
      </c>
      <c r="C15" s="10">
        <f>25609975-1703567.92</f>
        <v>23906407.079999998</v>
      </c>
      <c r="D15" s="10">
        <f>26759233.68-1595386.79</f>
        <v>25163846.890000001</v>
      </c>
      <c r="E15" s="10"/>
      <c r="F15" s="10"/>
      <c r="G15" s="10"/>
      <c r="H15" s="10"/>
      <c r="I15" s="10"/>
      <c r="J15" s="10"/>
      <c r="K15" s="10"/>
      <c r="L15" s="10"/>
      <c r="M15" s="10"/>
      <c r="N15" s="10">
        <f>+B15+C15+D15+E15+F15+G15+H15+I15+J15+K15+L15+M15</f>
        <v>73027864.140000001</v>
      </c>
    </row>
    <row r="16" spans="1:14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5.5">
      <c r="A17" s="17" t="s">
        <v>79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12" t="s">
        <v>78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11" t="s">
        <v>77</v>
      </c>
      <c r="B19" s="10">
        <v>0</v>
      </c>
      <c r="C19" s="10">
        <v>0</v>
      </c>
      <c r="D19" s="10"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ref="N19:N20" si="1">+B19+C19+D19+E19+F19+G19+H19+I19+J19+K19+L19+M19</f>
        <v>0</v>
      </c>
    </row>
    <row r="20" spans="1:14">
      <c r="A20" s="11" t="s">
        <v>76</v>
      </c>
      <c r="B20" s="10">
        <v>0</v>
      </c>
      <c r="C20" s="10">
        <v>0</v>
      </c>
      <c r="D20" s="10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>
        <f t="shared" si="1"/>
        <v>0</v>
      </c>
    </row>
    <row r="21" spans="1:14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2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11" t="s">
        <v>74</v>
      </c>
      <c r="B23" s="10">
        <v>0</v>
      </c>
      <c r="C23" s="10">
        <v>0</v>
      </c>
      <c r="D23" s="10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ref="N23:N24" si="2">+B23+C23+D23+E23+F23+G23+H23+I23+J23+K23+L23+M23</f>
        <v>0</v>
      </c>
    </row>
    <row r="24" spans="1:14">
      <c r="A24" s="11" t="s">
        <v>31</v>
      </c>
      <c r="B24" s="10">
        <v>0</v>
      </c>
      <c r="C24" s="10">
        <v>0</v>
      </c>
      <c r="D24" s="10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>
        <f t="shared" si="2"/>
        <v>0</v>
      </c>
    </row>
    <row r="25" spans="1:14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7" t="s">
        <v>73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12" t="s">
        <v>72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11" t="s">
        <v>71</v>
      </c>
      <c r="B28" s="10">
        <v>15284.7</v>
      </c>
      <c r="C28" s="10">
        <v>13160.04</v>
      </c>
      <c r="D28" s="10">
        <v>17296.25</v>
      </c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ref="N28:N29" si="3">+B28+C28+D28+E28+F28+G28+H28+I28+J28+K28+L28+M28</f>
        <v>45740.990000000005</v>
      </c>
    </row>
    <row r="29" spans="1:14">
      <c r="A29" s="11" t="s">
        <v>70</v>
      </c>
      <c r="B29" s="10">
        <v>923.97</v>
      </c>
      <c r="C29" s="10">
        <v>1</v>
      </c>
      <c r="D29" s="10"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>
        <f t="shared" si="3"/>
        <v>924.97</v>
      </c>
    </row>
    <row r="30" spans="1:14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2.75" customHeight="1">
      <c r="A31" s="12" t="s">
        <v>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25.5" customHeight="1">
      <c r="A32" s="11" t="s">
        <v>68</v>
      </c>
      <c r="B32" s="10">
        <v>0</v>
      </c>
      <c r="C32" s="10">
        <v>0</v>
      </c>
      <c r="D32" s="10"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>
        <f>+B32+C32+D32+E32+F32+G32+H32+I32+J32+K32+L32+M32</f>
        <v>0</v>
      </c>
    </row>
    <row r="33" spans="1:14">
      <c r="A33" s="1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2.75" customHeight="1">
      <c r="A34" s="12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customHeight="1">
      <c r="A35" s="27" t="s">
        <v>67</v>
      </c>
      <c r="B35" s="10">
        <v>0</v>
      </c>
      <c r="C35" s="10">
        <v>0</v>
      </c>
      <c r="D35" s="10"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>
        <f>+B35+C35+D35+E35+F35+G35+H35+I35+J35+K35+L35+M35</f>
        <v>0</v>
      </c>
    </row>
    <row r="36" spans="1:14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2.75" customHeight="1">
      <c r="A37" s="12" t="s">
        <v>66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>
      <c r="A38" s="11" t="s">
        <v>65</v>
      </c>
      <c r="B38" s="10">
        <v>0</v>
      </c>
      <c r="C38" s="10">
        <v>0</v>
      </c>
      <c r="D38" s="10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>
        <f>+B38+C38+D38+E38+F38+G38+H38+I38+J38+K38+L38+M38</f>
        <v>0</v>
      </c>
    </row>
    <row r="39" spans="1:14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2" t="s">
        <v>60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1" t="s">
        <v>64</v>
      </c>
      <c r="B41" s="10">
        <v>0</v>
      </c>
      <c r="C41" s="10">
        <v>0</v>
      </c>
      <c r="D41" s="10"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>
        <f t="shared" ref="N41:N46" si="4">+B41+C41+D41+E41+F41+G41+H41+I41+J41+K41+L41+M41</f>
        <v>0</v>
      </c>
    </row>
    <row r="42" spans="1:14">
      <c r="A42" s="11" t="s">
        <v>63</v>
      </c>
      <c r="B42" s="10">
        <v>0</v>
      </c>
      <c r="C42" s="10">
        <v>0</v>
      </c>
      <c r="D42" s="10"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>
        <f t="shared" si="4"/>
        <v>0</v>
      </c>
    </row>
    <row r="43" spans="1:14" ht="25.5" customHeight="1">
      <c r="A43" s="11" t="s">
        <v>62</v>
      </c>
      <c r="B43" s="10">
        <v>0</v>
      </c>
      <c r="C43" s="10">
        <v>0</v>
      </c>
      <c r="D43" s="10"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>
        <f t="shared" si="4"/>
        <v>0</v>
      </c>
    </row>
    <row r="44" spans="1:14">
      <c r="A44" s="11" t="s">
        <v>4</v>
      </c>
      <c r="B44" s="10">
        <v>0</v>
      </c>
      <c r="C44" s="10">
        <v>0</v>
      </c>
      <c r="D44" s="10"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>
        <f t="shared" si="4"/>
        <v>0</v>
      </c>
    </row>
    <row r="45" spans="1:14">
      <c r="A45" s="11" t="s">
        <v>61</v>
      </c>
      <c r="B45" s="10">
        <v>0</v>
      </c>
      <c r="C45" s="10">
        <v>0</v>
      </c>
      <c r="D45" s="10">
        <v>0</v>
      </c>
      <c r="E45" s="10"/>
      <c r="F45" s="10"/>
      <c r="G45" s="10"/>
      <c r="H45" s="10"/>
      <c r="I45" s="10"/>
      <c r="J45" s="10"/>
      <c r="K45" s="10"/>
      <c r="L45" s="10"/>
      <c r="M45" s="10"/>
      <c r="N45" s="10">
        <f t="shared" si="4"/>
        <v>0</v>
      </c>
    </row>
    <row r="46" spans="1:14">
      <c r="A46" s="11" t="s">
        <v>60</v>
      </c>
      <c r="B46" s="10">
        <v>0</v>
      </c>
      <c r="C46" s="10">
        <v>0</v>
      </c>
      <c r="D46" s="10"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>
        <f t="shared" si="4"/>
        <v>0</v>
      </c>
    </row>
    <row r="47" spans="1:14">
      <c r="A47" s="26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4"/>
    </row>
    <row r="48" spans="1:14">
      <c r="A48" s="23" t="s">
        <v>59</v>
      </c>
      <c r="B48" s="8">
        <f>+B11+B12+B13+B15+B19+B20+B23+B24+B28+B29+B32+B35+B38+B41+B42+B43+B44+B45+B46</f>
        <v>23973818.84</v>
      </c>
      <c r="C48" s="8">
        <f>+C11+C12+C13+C15+C19+C20+C23+C24+C28+C29+C32+C35+C38+C41+C42+C43+C44+C45+C46</f>
        <v>23919568.119999997</v>
      </c>
      <c r="D48" s="8">
        <f>+D11+D12+D13+D15+D19+D20+D23+D24+D28+D29+D32+D35+D38+D41+D42+D43+D44+D45+D46</f>
        <v>25181143.140000001</v>
      </c>
      <c r="E48" s="8"/>
      <c r="F48" s="8"/>
      <c r="G48" s="8"/>
      <c r="H48" s="8"/>
      <c r="I48" s="8"/>
      <c r="J48" s="8"/>
      <c r="K48" s="8"/>
      <c r="L48" s="8"/>
      <c r="M48" s="8"/>
      <c r="N48" s="8">
        <f>+B48+C48+D48+E48+F48+G48+H48+I48+J48+K48+L48+M48</f>
        <v>73074530.099999994</v>
      </c>
    </row>
    <row r="49" spans="1:14">
      <c r="A49" s="2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/>
    </row>
    <row r="50" spans="1:14">
      <c r="A50" s="21" t="s">
        <v>58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7" t="s">
        <v>57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17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12" t="s">
        <v>56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11" t="s">
        <v>55</v>
      </c>
      <c r="B54" s="10">
        <v>2948184.05</v>
      </c>
      <c r="C54" s="10">
        <v>2751172.59</v>
      </c>
      <c r="D54" s="10">
        <v>2668995.7000000002</v>
      </c>
      <c r="E54" s="10"/>
      <c r="F54" s="10"/>
      <c r="G54" s="10"/>
      <c r="H54" s="10"/>
      <c r="I54" s="10"/>
      <c r="J54" s="10"/>
      <c r="K54" s="10"/>
      <c r="L54" s="10"/>
      <c r="M54" s="10"/>
      <c r="N54" s="10">
        <f t="shared" ref="N54:N59" si="5">+B54+C54+D54+E54+F54+G54+H54+I54+J54+K54+L54+M54</f>
        <v>8368352.3399999999</v>
      </c>
    </row>
    <row r="55" spans="1:14">
      <c r="A55" s="11" t="s">
        <v>54</v>
      </c>
      <c r="B55" s="10">
        <v>996158.36</v>
      </c>
      <c r="C55" s="10">
        <v>633180.23</v>
      </c>
      <c r="D55" s="10">
        <v>640830.53</v>
      </c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5"/>
        <v>2270169.12</v>
      </c>
    </row>
    <row r="56" spans="1:14">
      <c r="A56" s="11" t="s">
        <v>53</v>
      </c>
      <c r="B56" s="10">
        <v>860358.18</v>
      </c>
      <c r="C56" s="10">
        <v>567718.59</v>
      </c>
      <c r="D56" s="10">
        <v>561794.26</v>
      </c>
      <c r="E56" s="10"/>
      <c r="F56" s="10"/>
      <c r="G56" s="10"/>
      <c r="H56" s="10"/>
      <c r="I56" s="10"/>
      <c r="J56" s="10"/>
      <c r="K56" s="10"/>
      <c r="L56" s="10"/>
      <c r="M56" s="10"/>
      <c r="N56" s="10">
        <f t="shared" si="5"/>
        <v>1989871.03</v>
      </c>
    </row>
    <row r="57" spans="1:14">
      <c r="A57" s="11" t="s">
        <v>52</v>
      </c>
      <c r="B57" s="10">
        <v>915102.4</v>
      </c>
      <c r="C57" s="10">
        <v>2278737.9900000002</v>
      </c>
      <c r="D57" s="10">
        <v>706485.23</v>
      </c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5"/>
        <v>3900325.62</v>
      </c>
    </row>
    <row r="58" spans="1:14">
      <c r="A58" s="11" t="s">
        <v>51</v>
      </c>
      <c r="B58" s="10">
        <v>2446937.38</v>
      </c>
      <c r="C58" s="10">
        <v>2004083.22</v>
      </c>
      <c r="D58" s="10">
        <v>2032279.85</v>
      </c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5"/>
        <v>6483300.4499999993</v>
      </c>
    </row>
    <row r="59" spans="1:14">
      <c r="A59" s="11" t="s">
        <v>50</v>
      </c>
      <c r="B59" s="10">
        <v>747423.91</v>
      </c>
      <c r="C59" s="10">
        <v>608568.06000000006</v>
      </c>
      <c r="D59" s="10">
        <v>659123.21</v>
      </c>
      <c r="E59" s="10"/>
      <c r="F59" s="10"/>
      <c r="G59" s="10"/>
      <c r="H59" s="10"/>
      <c r="I59" s="10"/>
      <c r="J59" s="10"/>
      <c r="K59" s="10"/>
      <c r="L59" s="10"/>
      <c r="M59" s="10"/>
      <c r="N59" s="10">
        <f t="shared" si="5"/>
        <v>2015115.1800000002</v>
      </c>
    </row>
    <row r="60" spans="1:14">
      <c r="A60" s="1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12" t="s">
        <v>49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25.5">
      <c r="A62" s="11" t="s">
        <v>48</v>
      </c>
      <c r="B62" s="10">
        <v>36187.5</v>
      </c>
      <c r="C62" s="10">
        <v>115564.32</v>
      </c>
      <c r="D62" s="10">
        <v>129840.69</v>
      </c>
      <c r="E62" s="10"/>
      <c r="F62" s="10"/>
      <c r="G62" s="10"/>
      <c r="H62" s="10"/>
      <c r="I62" s="10"/>
      <c r="J62" s="10"/>
      <c r="K62" s="10"/>
      <c r="L62" s="10"/>
      <c r="M62" s="10"/>
      <c r="N62" s="10">
        <f t="shared" ref="N62:N69" si="6">+B62+C62+D62+E62+F62+G62+H62+I62+J62+K62+L62+M62</f>
        <v>281592.51</v>
      </c>
    </row>
    <row r="63" spans="1:14">
      <c r="A63" s="11" t="s">
        <v>47</v>
      </c>
      <c r="B63" s="10">
        <v>30761.02</v>
      </c>
      <c r="C63" s="10">
        <v>20714.439999999999</v>
      </c>
      <c r="D63" s="10">
        <v>25963.15</v>
      </c>
      <c r="E63" s="10"/>
      <c r="F63" s="10"/>
      <c r="G63" s="10"/>
      <c r="H63" s="10"/>
      <c r="I63" s="10"/>
      <c r="J63" s="10"/>
      <c r="K63" s="10"/>
      <c r="L63" s="10"/>
      <c r="M63" s="10"/>
      <c r="N63" s="10">
        <f t="shared" si="6"/>
        <v>77438.61</v>
      </c>
    </row>
    <row r="64" spans="1:14" ht="25.5">
      <c r="A64" s="11" t="s">
        <v>105</v>
      </c>
      <c r="B64" s="10">
        <v>229909.05</v>
      </c>
      <c r="C64" s="10">
        <v>191645.1</v>
      </c>
      <c r="D64" s="10">
        <v>195585.3</v>
      </c>
      <c r="E64" s="10"/>
      <c r="F64" s="10"/>
      <c r="G64" s="10"/>
      <c r="H64" s="10"/>
      <c r="I64" s="10"/>
      <c r="J64" s="10"/>
      <c r="K64" s="10"/>
      <c r="L64" s="10"/>
      <c r="M64" s="10"/>
      <c r="N64" s="10">
        <f t="shared" si="6"/>
        <v>617139.44999999995</v>
      </c>
    </row>
    <row r="65" spans="1:14">
      <c r="A65" s="11" t="s">
        <v>46</v>
      </c>
      <c r="B65" s="10">
        <v>636085.29</v>
      </c>
      <c r="C65" s="10">
        <v>964785.94</v>
      </c>
      <c r="D65" s="10">
        <v>1539360.07</v>
      </c>
      <c r="E65" s="10"/>
      <c r="F65" s="10"/>
      <c r="G65" s="10"/>
      <c r="H65" s="10"/>
      <c r="I65" s="10"/>
      <c r="J65" s="10"/>
      <c r="K65" s="10"/>
      <c r="L65" s="10"/>
      <c r="M65" s="10"/>
      <c r="N65" s="10">
        <f t="shared" si="6"/>
        <v>3140231.3</v>
      </c>
    </row>
    <row r="66" spans="1:14">
      <c r="A66" s="11" t="s">
        <v>106</v>
      </c>
      <c r="B66" s="10">
        <v>363565.25</v>
      </c>
      <c r="C66" s="10">
        <v>263012.92</v>
      </c>
      <c r="D66" s="10">
        <v>493306.58</v>
      </c>
      <c r="E66" s="10"/>
      <c r="F66" s="10"/>
      <c r="G66" s="10"/>
      <c r="H66" s="10"/>
      <c r="I66" s="10"/>
      <c r="J66" s="10"/>
      <c r="K66" s="10"/>
      <c r="L66" s="10"/>
      <c r="M66" s="10"/>
      <c r="N66" s="10">
        <f t="shared" si="6"/>
        <v>1119884.75</v>
      </c>
    </row>
    <row r="67" spans="1:14">
      <c r="A67" s="11" t="s">
        <v>45</v>
      </c>
      <c r="B67" s="10">
        <v>349407.31</v>
      </c>
      <c r="C67" s="10">
        <v>418793.17</v>
      </c>
      <c r="D67" s="10">
        <v>415104.78</v>
      </c>
      <c r="E67" s="10"/>
      <c r="F67" s="10"/>
      <c r="G67" s="10"/>
      <c r="H67" s="10"/>
      <c r="I67" s="10"/>
      <c r="J67" s="10"/>
      <c r="K67" s="10"/>
      <c r="L67" s="10"/>
      <c r="M67" s="10"/>
      <c r="N67" s="10">
        <f t="shared" si="6"/>
        <v>1183305.26</v>
      </c>
    </row>
    <row r="68" spans="1:14" ht="25.5">
      <c r="A68" s="11" t="s">
        <v>44</v>
      </c>
      <c r="B68" s="10">
        <v>5599.1</v>
      </c>
      <c r="C68" s="10">
        <v>160326.39999999999</v>
      </c>
      <c r="D68" s="10">
        <v>65655</v>
      </c>
      <c r="E68" s="10"/>
      <c r="F68" s="10"/>
      <c r="G68" s="10"/>
      <c r="H68" s="10"/>
      <c r="I68" s="10"/>
      <c r="J68" s="10"/>
      <c r="K68" s="10"/>
      <c r="L68" s="10"/>
      <c r="M68" s="10"/>
      <c r="N68" s="10">
        <f t="shared" si="6"/>
        <v>231580.5</v>
      </c>
    </row>
    <row r="69" spans="1:14">
      <c r="A69" s="11" t="s">
        <v>43</v>
      </c>
      <c r="B69" s="10">
        <v>84165.99</v>
      </c>
      <c r="C69" s="10">
        <v>156375.63</v>
      </c>
      <c r="D69" s="10">
        <v>285921.69</v>
      </c>
      <c r="E69" s="10"/>
      <c r="F69" s="10"/>
      <c r="G69" s="10"/>
      <c r="H69" s="10"/>
      <c r="I69" s="10"/>
      <c r="J69" s="10"/>
      <c r="K69" s="10"/>
      <c r="L69" s="10"/>
      <c r="M69" s="10"/>
      <c r="N69" s="10">
        <f t="shared" si="6"/>
        <v>526463.31000000006</v>
      </c>
    </row>
    <row r="70" spans="1:14">
      <c r="A70" s="1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>
      <c r="A71" s="12" t="s">
        <v>42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>
      <c r="A72" s="11" t="s">
        <v>41</v>
      </c>
      <c r="B72" s="10">
        <v>2093505.3</v>
      </c>
      <c r="C72" s="10">
        <v>2044136.33</v>
      </c>
      <c r="D72" s="10">
        <v>2102211.38</v>
      </c>
      <c r="E72" s="10"/>
      <c r="F72" s="10"/>
      <c r="G72" s="10"/>
      <c r="H72" s="10"/>
      <c r="I72" s="10"/>
      <c r="J72" s="10"/>
      <c r="K72" s="10"/>
      <c r="L72" s="10"/>
      <c r="M72" s="10"/>
      <c r="N72" s="10">
        <f t="shared" ref="N72:N80" si="7">+B72+C72+D72+E72+F72+G72+H72+I72+J72+K72+L72+M72</f>
        <v>6239853.0099999998</v>
      </c>
    </row>
    <row r="73" spans="1:14">
      <c r="A73" s="11" t="s">
        <v>40</v>
      </c>
      <c r="B73" s="10">
        <v>9090</v>
      </c>
      <c r="C73" s="10">
        <v>456799.74</v>
      </c>
      <c r="D73" s="10">
        <v>661954.87</v>
      </c>
      <c r="E73" s="10"/>
      <c r="F73" s="10"/>
      <c r="G73" s="10"/>
      <c r="H73" s="10"/>
      <c r="I73" s="10"/>
      <c r="J73" s="10"/>
      <c r="K73" s="10"/>
      <c r="L73" s="10"/>
      <c r="M73" s="10"/>
      <c r="N73" s="10">
        <f t="shared" si="7"/>
        <v>1127844.6099999999</v>
      </c>
    </row>
    <row r="74" spans="1:14" ht="25.5">
      <c r="A74" s="11" t="s">
        <v>39</v>
      </c>
      <c r="B74" s="10">
        <v>94080.5</v>
      </c>
      <c r="C74" s="10">
        <v>203211.65</v>
      </c>
      <c r="D74" s="10">
        <v>414862.61</v>
      </c>
      <c r="E74" s="10"/>
      <c r="F74" s="10"/>
      <c r="G74" s="10"/>
      <c r="H74" s="10"/>
      <c r="I74" s="10"/>
      <c r="J74" s="10"/>
      <c r="K74" s="10"/>
      <c r="L74" s="10"/>
      <c r="M74" s="10"/>
      <c r="N74" s="10">
        <f t="shared" si="7"/>
        <v>712154.76</v>
      </c>
    </row>
    <row r="75" spans="1:14">
      <c r="A75" s="11" t="s">
        <v>38</v>
      </c>
      <c r="B75" s="10">
        <v>37388.04</v>
      </c>
      <c r="C75" s="10">
        <v>200978.91</v>
      </c>
      <c r="D75" s="10">
        <v>446317.34</v>
      </c>
      <c r="E75" s="10"/>
      <c r="F75" s="10"/>
      <c r="G75" s="10"/>
      <c r="H75" s="10"/>
      <c r="I75" s="10"/>
      <c r="J75" s="10"/>
      <c r="K75" s="10"/>
      <c r="L75" s="10"/>
      <c r="M75" s="10"/>
      <c r="N75" s="10">
        <f t="shared" si="7"/>
        <v>684684.29</v>
      </c>
    </row>
    <row r="76" spans="1:14" ht="25.5">
      <c r="A76" s="11" t="s">
        <v>37</v>
      </c>
      <c r="B76" s="10">
        <v>63246.15</v>
      </c>
      <c r="C76" s="10">
        <v>345625.61</v>
      </c>
      <c r="D76" s="10">
        <v>772234.08</v>
      </c>
      <c r="E76" s="10"/>
      <c r="F76" s="10"/>
      <c r="G76" s="10"/>
      <c r="H76" s="10"/>
      <c r="I76" s="10"/>
      <c r="J76" s="10"/>
      <c r="K76" s="10"/>
      <c r="L76" s="10"/>
      <c r="M76" s="10"/>
      <c r="N76" s="10">
        <f t="shared" si="7"/>
        <v>1181105.8399999999</v>
      </c>
    </row>
    <row r="77" spans="1:14">
      <c r="A77" s="11" t="s">
        <v>36</v>
      </c>
      <c r="B77" s="10">
        <v>0</v>
      </c>
      <c r="C77" s="10">
        <v>72473</v>
      </c>
      <c r="D77" s="10">
        <v>171200.68</v>
      </c>
      <c r="E77" s="10"/>
      <c r="F77" s="10"/>
      <c r="G77" s="10"/>
      <c r="H77" s="10"/>
      <c r="I77" s="10"/>
      <c r="J77" s="10"/>
      <c r="K77" s="10"/>
      <c r="L77" s="10"/>
      <c r="M77" s="10"/>
      <c r="N77" s="10">
        <f t="shared" si="7"/>
        <v>243673.68</v>
      </c>
    </row>
    <row r="78" spans="1:14">
      <c r="A78" s="11" t="s">
        <v>35</v>
      </c>
      <c r="B78" s="10">
        <v>63161.2</v>
      </c>
      <c r="C78" s="10">
        <v>61263.8</v>
      </c>
      <c r="D78" s="10">
        <v>75454.94</v>
      </c>
      <c r="E78" s="10"/>
      <c r="F78" s="10"/>
      <c r="G78" s="10"/>
      <c r="H78" s="10"/>
      <c r="I78" s="10"/>
      <c r="J78" s="10"/>
      <c r="K78" s="10"/>
      <c r="L78" s="10"/>
      <c r="M78" s="10"/>
      <c r="N78" s="10">
        <f t="shared" si="7"/>
        <v>199879.94</v>
      </c>
    </row>
    <row r="79" spans="1:14">
      <c r="A79" s="11" t="s">
        <v>34</v>
      </c>
      <c r="B79" s="10">
        <v>15260.75</v>
      </c>
      <c r="C79" s="10">
        <v>13965.24</v>
      </c>
      <c r="D79" s="10">
        <v>0</v>
      </c>
      <c r="E79" s="10"/>
      <c r="F79" s="10"/>
      <c r="G79" s="10"/>
      <c r="H79" s="10"/>
      <c r="I79" s="10"/>
      <c r="J79" s="10"/>
      <c r="K79" s="10"/>
      <c r="L79" s="10"/>
      <c r="M79" s="10"/>
      <c r="N79" s="10">
        <f t="shared" si="7"/>
        <v>29225.989999999998</v>
      </c>
    </row>
    <row r="80" spans="1:14">
      <c r="A80" s="11" t="s">
        <v>33</v>
      </c>
      <c r="B80" s="10">
        <v>280243.36</v>
      </c>
      <c r="C80" s="10">
        <v>260275.12</v>
      </c>
      <c r="D80" s="10">
        <v>193567.13</v>
      </c>
      <c r="E80" s="10"/>
      <c r="F80" s="10"/>
      <c r="G80" s="10"/>
      <c r="H80" s="10"/>
      <c r="I80" s="10"/>
      <c r="J80" s="10"/>
      <c r="K80" s="10"/>
      <c r="L80" s="10"/>
      <c r="M80" s="10"/>
      <c r="N80" s="10">
        <f t="shared" si="7"/>
        <v>734085.61</v>
      </c>
    </row>
    <row r="81" spans="1:14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17" t="s">
        <v>32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>
      <c r="A83" s="20" t="s">
        <v>31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>
      <c r="A84" s="11" t="s">
        <v>30</v>
      </c>
      <c r="B84" s="10">
        <v>0</v>
      </c>
      <c r="C84" s="10">
        <v>0</v>
      </c>
      <c r="D84" s="10">
        <v>0</v>
      </c>
      <c r="E84" s="10"/>
      <c r="F84" s="10"/>
      <c r="G84" s="10"/>
      <c r="H84" s="10"/>
      <c r="I84" s="10"/>
      <c r="J84" s="10"/>
      <c r="K84" s="10"/>
      <c r="L84" s="10"/>
      <c r="M84" s="10"/>
      <c r="N84" s="10">
        <f t="shared" ref="N84:N85" si="8">+B84+C84+D84+E84+F84+G84+H84+I84+J84+K84+L84+M84</f>
        <v>0</v>
      </c>
    </row>
    <row r="85" spans="1:14">
      <c r="A85" s="11" t="s">
        <v>29</v>
      </c>
      <c r="B85" s="10">
        <v>0</v>
      </c>
      <c r="C85" s="10">
        <v>0</v>
      </c>
      <c r="D85" s="10">
        <v>0</v>
      </c>
      <c r="E85" s="10"/>
      <c r="F85" s="10"/>
      <c r="G85" s="10"/>
      <c r="H85" s="10"/>
      <c r="I85" s="10"/>
      <c r="J85" s="10"/>
      <c r="K85" s="10"/>
      <c r="L85" s="10"/>
      <c r="M85" s="10"/>
      <c r="N85" s="10">
        <f t="shared" si="8"/>
        <v>0</v>
      </c>
    </row>
    <row r="86" spans="1:14" ht="12.75" customHeight="1">
      <c r="A86" s="1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s="18" customFormat="1">
      <c r="A87" s="17" t="s">
        <v>28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s="18" customFormat="1">
      <c r="A88" s="19" t="s">
        <v>27</v>
      </c>
      <c r="B88" s="10">
        <v>56848.4</v>
      </c>
      <c r="C88" s="10">
        <v>13308.63</v>
      </c>
      <c r="D88" s="10">
        <v>37416.959999999999</v>
      </c>
      <c r="E88" s="10"/>
      <c r="F88" s="10"/>
      <c r="G88" s="10"/>
      <c r="H88" s="10"/>
      <c r="I88" s="10"/>
      <c r="J88" s="10"/>
      <c r="K88" s="10"/>
      <c r="L88" s="10"/>
      <c r="M88" s="10"/>
      <c r="N88" s="10">
        <f t="shared" ref="N88:N103" si="9">+B88+C88+D88+E88+F88+G88+H88+I88+J88+K88+L88+M88</f>
        <v>107573.98999999999</v>
      </c>
    </row>
    <row r="89" spans="1:14" s="18" customFormat="1" hidden="1">
      <c r="A89" s="11" t="s">
        <v>26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>
        <f t="shared" si="9"/>
        <v>0</v>
      </c>
    </row>
    <row r="90" spans="1:14" s="18" customFormat="1" hidden="1">
      <c r="A90" s="11" t="s">
        <v>25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>
        <f t="shared" si="9"/>
        <v>0</v>
      </c>
    </row>
    <row r="91" spans="1:14" s="18" customFormat="1" hidden="1">
      <c r="A91" s="1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>
        <f t="shared" si="9"/>
        <v>0</v>
      </c>
    </row>
    <row r="92" spans="1:14" s="18" customFormat="1">
      <c r="A92" s="19" t="s">
        <v>24</v>
      </c>
      <c r="B92" s="10">
        <v>0</v>
      </c>
      <c r="C92" s="10">
        <v>0</v>
      </c>
      <c r="D92" s="10">
        <v>0</v>
      </c>
      <c r="E92" s="10"/>
      <c r="F92" s="10"/>
      <c r="G92" s="10"/>
      <c r="H92" s="10"/>
      <c r="I92" s="10"/>
      <c r="J92" s="10"/>
      <c r="K92" s="10"/>
      <c r="L92" s="10"/>
      <c r="M92" s="10"/>
      <c r="N92" s="10">
        <f t="shared" si="9"/>
        <v>0</v>
      </c>
    </row>
    <row r="93" spans="1:14" s="18" customFormat="1" hidden="1">
      <c r="A93" s="11" t="s">
        <v>23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f t="shared" si="9"/>
        <v>0</v>
      </c>
    </row>
    <row r="94" spans="1:14" s="18" customFormat="1" hidden="1">
      <c r="A94" s="11" t="s">
        <v>22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>
        <f t="shared" si="9"/>
        <v>0</v>
      </c>
    </row>
    <row r="95" spans="1:14" s="18" customFormat="1" hidden="1">
      <c r="A95" s="1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>
        <f t="shared" si="9"/>
        <v>0</v>
      </c>
    </row>
    <row r="96" spans="1:14" s="18" customFormat="1">
      <c r="A96" s="19" t="s">
        <v>21</v>
      </c>
      <c r="B96" s="10">
        <v>0</v>
      </c>
      <c r="C96" s="10">
        <v>0</v>
      </c>
      <c r="D96" s="10">
        <v>0</v>
      </c>
      <c r="E96" s="10"/>
      <c r="F96" s="10"/>
      <c r="G96" s="10"/>
      <c r="H96" s="10"/>
      <c r="I96" s="10"/>
      <c r="J96" s="10"/>
      <c r="K96" s="10"/>
      <c r="L96" s="10"/>
      <c r="M96" s="10"/>
      <c r="N96" s="10">
        <f t="shared" si="9"/>
        <v>0</v>
      </c>
    </row>
    <row r="97" spans="1:14" s="18" customFormat="1" hidden="1">
      <c r="A97" s="11" t="s">
        <v>20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>
        <f t="shared" si="9"/>
        <v>0</v>
      </c>
    </row>
    <row r="98" spans="1:14" s="18" customFormat="1" hidden="1">
      <c r="A98" s="11" t="s">
        <v>19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>
        <f t="shared" si="9"/>
        <v>0</v>
      </c>
    </row>
    <row r="99" spans="1:14" s="18" customFormat="1" hidden="1">
      <c r="A99" s="1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>
        <f t="shared" si="9"/>
        <v>0</v>
      </c>
    </row>
    <row r="100" spans="1:14" s="18" customFormat="1">
      <c r="A100" s="19" t="s">
        <v>18</v>
      </c>
      <c r="B100" s="10">
        <v>0</v>
      </c>
      <c r="C100" s="10">
        <v>0</v>
      </c>
      <c r="D100" s="10">
        <v>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 t="shared" si="9"/>
        <v>0</v>
      </c>
    </row>
    <row r="101" spans="1:14" s="18" customFormat="1" hidden="1">
      <c r="A101" s="11" t="s">
        <v>18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f t="shared" si="9"/>
        <v>0</v>
      </c>
    </row>
    <row r="102" spans="1:14" s="18" customFormat="1" hidden="1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>
        <f t="shared" si="9"/>
        <v>0</v>
      </c>
    </row>
    <row r="103" spans="1:14" s="18" customFormat="1">
      <c r="A103" s="19" t="s">
        <v>17</v>
      </c>
      <c r="B103" s="10">
        <v>0</v>
      </c>
      <c r="C103" s="10">
        <v>0</v>
      </c>
      <c r="D103" s="10">
        <v>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>
        <f t="shared" si="9"/>
        <v>0</v>
      </c>
    </row>
    <row r="104" spans="1:14" s="18" customFormat="1">
      <c r="A104" s="1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>
      <c r="A105" s="17" t="s">
        <v>16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>
      <c r="A106" s="16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25.5">
      <c r="A107" s="12" t="s">
        <v>15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25.5">
      <c r="A108" s="15" t="s">
        <v>14</v>
      </c>
      <c r="B108" s="14">
        <v>0</v>
      </c>
      <c r="C108" s="14">
        <v>0</v>
      </c>
      <c r="D108" s="14">
        <v>0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>
        <f t="shared" ref="N108:N113" si="10">+B108+C108+D108+E108+F108+G108+H108+I108+J108+K108+L108+M108</f>
        <v>0</v>
      </c>
    </row>
    <row r="109" spans="1:14" ht="25.5">
      <c r="A109" s="11" t="s">
        <v>13</v>
      </c>
      <c r="B109" s="10">
        <v>0</v>
      </c>
      <c r="C109" s="10">
        <v>0</v>
      </c>
      <c r="D109" s="10">
        <v>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>
        <f t="shared" si="10"/>
        <v>0</v>
      </c>
    </row>
    <row r="110" spans="1:14">
      <c r="A110" s="11" t="s">
        <v>12</v>
      </c>
      <c r="B110" s="10">
        <v>0</v>
      </c>
      <c r="C110" s="10">
        <v>0</v>
      </c>
      <c r="D110" s="10">
        <v>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>
        <f t="shared" si="10"/>
        <v>0</v>
      </c>
    </row>
    <row r="111" spans="1:14">
      <c r="A111" s="11" t="s">
        <v>11</v>
      </c>
      <c r="B111" s="10">
        <v>0</v>
      </c>
      <c r="C111" s="10">
        <v>0</v>
      </c>
      <c r="D111" s="10">
        <v>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>
        <f t="shared" si="10"/>
        <v>0</v>
      </c>
    </row>
    <row r="112" spans="1:14">
      <c r="A112" s="11" t="s">
        <v>10</v>
      </c>
      <c r="B112" s="10">
        <v>0</v>
      </c>
      <c r="C112" s="10">
        <v>0</v>
      </c>
      <c r="D112" s="10">
        <v>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>
        <f t="shared" si="10"/>
        <v>0</v>
      </c>
    </row>
    <row r="113" spans="1:14">
      <c r="A113" s="11" t="s">
        <v>9</v>
      </c>
      <c r="B113" s="10">
        <v>0</v>
      </c>
      <c r="C113" s="10">
        <v>0</v>
      </c>
      <c r="D113" s="10">
        <v>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>
        <f t="shared" si="10"/>
        <v>0</v>
      </c>
    </row>
    <row r="114" spans="1:14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ht="25.5">
      <c r="A115" s="12" t="s">
        <v>8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25.5">
      <c r="A116" s="11" t="s">
        <v>8</v>
      </c>
      <c r="B116" s="10">
        <v>0</v>
      </c>
      <c r="C116" s="10">
        <v>0</v>
      </c>
      <c r="D116" s="10">
        <v>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>
        <f>+B116+C116+D116+E116+F116+G116+H116+I116+J116+K116+L116+M116</f>
        <v>0</v>
      </c>
    </row>
    <row r="117" spans="1:14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12" t="s">
        <v>7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11" t="s">
        <v>6</v>
      </c>
      <c r="B119" s="10">
        <v>0</v>
      </c>
      <c r="C119" s="10">
        <v>0</v>
      </c>
      <c r="D119" s="10">
        <v>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>
        <f t="shared" ref="N119:N122" si="11">+B119+C119+D119+E119+F119+G119+H119+I119+J119+K119+L119+M119</f>
        <v>0</v>
      </c>
    </row>
    <row r="120" spans="1:14" ht="25.5">
      <c r="A120" s="11" t="s">
        <v>5</v>
      </c>
      <c r="B120" s="10">
        <v>0</v>
      </c>
      <c r="C120" s="10">
        <v>0</v>
      </c>
      <c r="D120" s="10">
        <v>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>
        <f t="shared" si="11"/>
        <v>0</v>
      </c>
    </row>
    <row r="121" spans="1:14">
      <c r="A121" s="11" t="s">
        <v>4</v>
      </c>
      <c r="B121" s="10">
        <v>0</v>
      </c>
      <c r="C121" s="10">
        <v>0</v>
      </c>
      <c r="D121" s="10">
        <v>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>
        <f t="shared" si="11"/>
        <v>0</v>
      </c>
    </row>
    <row r="122" spans="1:14">
      <c r="A122" s="11" t="s">
        <v>3</v>
      </c>
      <c r="B122" s="10">
        <v>0</v>
      </c>
      <c r="C122" s="10">
        <v>0</v>
      </c>
      <c r="D122" s="10">
        <v>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>
        <f t="shared" si="11"/>
        <v>0</v>
      </c>
    </row>
    <row r="123" spans="1:14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5"/>
    </row>
    <row r="124" spans="1:14">
      <c r="A124" s="9" t="s">
        <v>2</v>
      </c>
      <c r="B124" s="8">
        <f>+B54+B55+B56+B57+B58+B59+B62+B63+B64+B65+B66+B67+B68+B69+B73+B72+B74+B75+B76+B77+B78+B79+B80+B84+B85+B88+B92+B96+B100+B103+B108+B109+B110+B111+B112+B113+B116+B119+B120+B121+B122</f>
        <v>13362668.49</v>
      </c>
      <c r="C124" s="8">
        <f>+C54+C55+C56+C57+C58+C59+C62+C63+C64+C65+C66+C67+C68+C69+C73+C72+C74+C75+C76+C77+C78+C79+C80+C84+C85+C88+C92+C96+C100+C103+C108+C109+C110+C111+C112+C113+C116+C119+C120+C121+C122</f>
        <v>14806716.630000001</v>
      </c>
      <c r="D124" s="8">
        <f t="shared" ref="D124:M124" si="12">+D54+D55+D56+D57+D58+D59+D62+D63+D64+D65+D66+D67+D68+D69+D73+D72+D74+D75+D76+D77+D78+D79+D80+D84+D85+D88+D92+D96+D100+D103+D108+D109+D110+D111+D112+D113+D116+D119+D120+D121+D122</f>
        <v>15295466.029999999</v>
      </c>
      <c r="E124" s="8">
        <f t="shared" si="12"/>
        <v>0</v>
      </c>
      <c r="F124" s="8">
        <f t="shared" si="12"/>
        <v>0</v>
      </c>
      <c r="G124" s="8">
        <f t="shared" si="12"/>
        <v>0</v>
      </c>
      <c r="H124" s="8">
        <f t="shared" si="12"/>
        <v>0</v>
      </c>
      <c r="I124" s="8">
        <f t="shared" si="12"/>
        <v>0</v>
      </c>
      <c r="J124" s="8">
        <f t="shared" si="12"/>
        <v>0</v>
      </c>
      <c r="K124" s="8">
        <f t="shared" si="12"/>
        <v>0</v>
      </c>
      <c r="L124" s="8">
        <f t="shared" si="12"/>
        <v>0</v>
      </c>
      <c r="M124" s="8">
        <f t="shared" si="12"/>
        <v>0</v>
      </c>
      <c r="N124" s="8">
        <f>+B124+C124+D124+E124+F124+G124+H124+I124+J124+K124+L124+M124</f>
        <v>43464851.149999999</v>
      </c>
    </row>
    <row r="125" spans="1:14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5"/>
    </row>
    <row r="126" spans="1:14">
      <c r="A126" s="4" t="s">
        <v>1</v>
      </c>
      <c r="B126" s="3">
        <f>+B48-B124</f>
        <v>10611150.35</v>
      </c>
      <c r="C126" s="3">
        <f t="shared" ref="C126:M126" si="13">+C48-C124</f>
        <v>9112851.4899999965</v>
      </c>
      <c r="D126" s="3">
        <f t="shared" si="13"/>
        <v>9885677.1100000013</v>
      </c>
      <c r="E126" s="3">
        <f t="shared" si="13"/>
        <v>0</v>
      </c>
      <c r="F126" s="3">
        <f t="shared" si="13"/>
        <v>0</v>
      </c>
      <c r="G126" s="3">
        <f t="shared" si="13"/>
        <v>0</v>
      </c>
      <c r="H126" s="3">
        <f t="shared" si="13"/>
        <v>0</v>
      </c>
      <c r="I126" s="3">
        <f t="shared" si="13"/>
        <v>0</v>
      </c>
      <c r="J126" s="3">
        <f t="shared" si="13"/>
        <v>0</v>
      </c>
      <c r="K126" s="3">
        <f t="shared" si="13"/>
        <v>0</v>
      </c>
      <c r="L126" s="3">
        <f t="shared" si="13"/>
        <v>0</v>
      </c>
      <c r="M126" s="3">
        <f t="shared" si="13"/>
        <v>0</v>
      </c>
      <c r="N126" s="3">
        <f>+B126+C126+D126+E126+F126+G126+H126+I126+J126+K126+L126+M126</f>
        <v>29609678.949999996</v>
      </c>
    </row>
    <row r="128" spans="1:14" ht="12.75" customHeight="1">
      <c r="A128" s="43" t="s">
        <v>0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</row>
    <row r="148" spans="1:14" ht="12.75" customHeight="1"/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mergeCells count="5">
    <mergeCell ref="A5:N5"/>
    <mergeCell ref="A4:N4"/>
    <mergeCell ref="A3:N3"/>
    <mergeCell ref="A2:N2"/>
    <mergeCell ref="A128:N128"/>
  </mergeCells>
  <pageMargins left="0.39370078740157483" right="0.39370078740157483" top="0.39370078740157483" bottom="0.39370078740157483" header="0" footer="0"/>
  <pageSetup scale="79" orientation="landscape" verticalDpi="300" r:id="rId1"/>
  <headerFooter>
    <oddFooter>&amp;R&amp;9pag.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 ACTIVIDADES_ANALITICO</vt:lpstr>
      <vt:lpstr>'02.1 ACTIVIDADES_ANALITICO'!Área_de_impresión</vt:lpstr>
      <vt:lpstr>'02.1 ACTIVIDADES_ANALITICO'!Títulos_a_imprimir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2016-07-13T16:59:09Z</cp:lastPrinted>
  <dcterms:created xsi:type="dcterms:W3CDTF">2015-02-12T14:31:54Z</dcterms:created>
  <dcterms:modified xsi:type="dcterms:W3CDTF">2016-07-13T21:12:13Z</dcterms:modified>
</cp:coreProperties>
</file>