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I Notas al Estado de Situación Financiera\"/>
    </mc:Choice>
  </mc:AlternateContent>
  <xr:revisionPtr revIDLastSave="0" documentId="13_ncr:1_{5573A811-EDF5-4502-B43E-79AF28402455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DOCUMENTOS" sheetId="1" r:id="rId1"/>
  </sheets>
  <definedNames>
    <definedName name="ANEXO">#REF!</definedName>
    <definedName name="_xlnm.Print_Area" localSheetId="0">DOCUMENTOS!$A$1:$J$140</definedName>
    <definedName name="_xlnm.Print_Titles" localSheetId="0">DOCUMENTOS!$1:$6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G22" i="1" l="1"/>
  <c r="H69" i="1" l="1"/>
  <c r="H35" i="1" l="1"/>
  <c r="H34" i="1"/>
  <c r="H22" i="1" s="1"/>
  <c r="H118" i="1"/>
  <c r="G118" i="1"/>
  <c r="G110" i="1"/>
  <c r="G120" i="1" l="1"/>
  <c r="G104" i="1"/>
  <c r="G92" i="1"/>
  <c r="G8" i="1"/>
  <c r="G117" i="1" l="1"/>
  <c r="G116" i="1" s="1"/>
  <c r="G21" i="1"/>
  <c r="G7" i="1" s="1"/>
  <c r="H120" i="1"/>
  <c r="J97" i="1" l="1"/>
  <c r="J96" i="1" l="1"/>
  <c r="J95" i="1" l="1"/>
  <c r="H117" i="1" l="1"/>
  <c r="H116" i="1" s="1"/>
  <c r="H8" i="1"/>
  <c r="H110" i="1"/>
  <c r="H104" i="1"/>
  <c r="H92" i="1"/>
  <c r="H21" i="1" s="1"/>
  <c r="H7" i="1" l="1"/>
</calcChain>
</file>

<file path=xl/sharedStrings.xml><?xml version="1.0" encoding="utf-8"?>
<sst xmlns="http://schemas.openxmlformats.org/spreadsheetml/2006/main" count="541" uniqueCount="247">
  <si>
    <t>Analítico de Derechos a Recibir Efectivo y Equivalentes y Bienes o Servicios a Recibir</t>
  </si>
  <si>
    <t>Cuenta</t>
  </si>
  <si>
    <t>Subcuenta</t>
  </si>
  <si>
    <t>Nombre o Razón Social</t>
  </si>
  <si>
    <t>Concepto</t>
  </si>
  <si>
    <t>Forma de Recuperación</t>
  </si>
  <si>
    <t>Fecha de Vencimiento</t>
  </si>
  <si>
    <t>11220-00000</t>
  </si>
  <si>
    <t>11220-00012</t>
  </si>
  <si>
    <t>11220-00013</t>
  </si>
  <si>
    <t>11220-00014</t>
  </si>
  <si>
    <t>11220-00015</t>
  </si>
  <si>
    <t>11220-00016</t>
  </si>
  <si>
    <t>11220-00017</t>
  </si>
  <si>
    <t>11220-00018</t>
  </si>
  <si>
    <t>11220-00019</t>
  </si>
  <si>
    <t>11220-00020</t>
  </si>
  <si>
    <t>11220-00021</t>
  </si>
  <si>
    <t>11220-00022</t>
  </si>
  <si>
    <t>11220-00023</t>
  </si>
  <si>
    <t>11230-00000</t>
  </si>
  <si>
    <t>11230-02000</t>
  </si>
  <si>
    <t>11230-04000</t>
  </si>
  <si>
    <t>11230-04002</t>
  </si>
  <si>
    <t>11230-04032</t>
  </si>
  <si>
    <t>11230-04095</t>
  </si>
  <si>
    <t>11250-00000</t>
  </si>
  <si>
    <t>11290-00000</t>
  </si>
  <si>
    <t>11290-00004</t>
  </si>
  <si>
    <t>11290-00005</t>
  </si>
  <si>
    <t>11290-00009</t>
  </si>
  <si>
    <t>DOMESTICO</t>
  </si>
  <si>
    <t>COMERCIAL</t>
  </si>
  <si>
    <t>INDUSTRIAL</t>
  </si>
  <si>
    <t>FEDERAL Y ESTATAL</t>
  </si>
  <si>
    <t>MUNICIPAL</t>
  </si>
  <si>
    <t>PUBLICO</t>
  </si>
  <si>
    <t>SECUDE</t>
  </si>
  <si>
    <t>HOTELES Y CASAS DE HUESPEDES</t>
  </si>
  <si>
    <t>FUNCIONARIOS</t>
  </si>
  <si>
    <t>JUBILADOS</t>
  </si>
  <si>
    <t>BALDIO</t>
  </si>
  <si>
    <t>INDUSTRIALES DE AGUS CRUDA</t>
  </si>
  <si>
    <t xml:space="preserve">DEUDORES DIVERSOS POR COBRAR A CORTO PLAZO           </t>
  </si>
  <si>
    <t xml:space="preserve">GASTOS POR COMPROBAR                         </t>
  </si>
  <si>
    <t xml:space="preserve">OTROS                                        </t>
  </si>
  <si>
    <t>INCAPACIDADES POR COBRAR</t>
  </si>
  <si>
    <t>AXA SEGUROS S.A. DE C.V.</t>
  </si>
  <si>
    <t>DEUDORES POR ANTICIPOS DE LA TESORERÍA A CORTO PLAZO</t>
  </si>
  <si>
    <t xml:space="preserve">OTROS DERECHOS A RECIBIR EFECTIVO           </t>
  </si>
  <si>
    <t>IVA X ACREDITAR DEL PASIVO</t>
  </si>
  <si>
    <t>DEPOSITOS EN GARANTIA</t>
  </si>
  <si>
    <t>IVA A FAVOR</t>
  </si>
  <si>
    <t>OTROS DEUDORES</t>
  </si>
  <si>
    <t>DEUDORES POR OTROS DERECHOS</t>
  </si>
  <si>
    <t xml:space="preserve">CUENTAS POR COBRAR A CORTO PLAZO          </t>
  </si>
  <si>
    <t>COBRO AL DEUDOR</t>
  </si>
  <si>
    <t>REPOSICION CIERRE EJERCICIO</t>
  </si>
  <si>
    <t>CON EL PAGO A PROVEEDOR</t>
  </si>
  <si>
    <t>DEPOSITO FIJO</t>
  </si>
  <si>
    <t>SOLICITUD DE DEVOLUCION</t>
  </si>
  <si>
    <t>COMISION MUNICIPAL DE AGUA POTABLE Y ALCANTARILLADO DEL MUNICIPIO DE ALTAMIRA TAMAULIPAS</t>
  </si>
  <si>
    <t>11300-00000</t>
  </si>
  <si>
    <t xml:space="preserve">DERECHOS A RECIBIR BIENES O SERVICIOS       </t>
  </si>
  <si>
    <t>11310-00000</t>
  </si>
  <si>
    <t>11310-01000</t>
  </si>
  <si>
    <t xml:space="preserve">ANTICIPO A PROVEEDORES                        </t>
  </si>
  <si>
    <t>FACTURA</t>
  </si>
  <si>
    <t>11310-02000</t>
  </si>
  <si>
    <t xml:space="preserve">ANTICIPOS POR SERVICIOS                       </t>
  </si>
  <si>
    <t>ANTICIPO A PROVEEDORES POR AQD DE BIENES Y SERVICIOS</t>
  </si>
  <si>
    <t>11200-00000</t>
  </si>
  <si>
    <t>DERECHOS A RECIBIR EFECTIVO O EQUIVALENTES</t>
  </si>
  <si>
    <t>GASTOS POR COMPROBAR</t>
  </si>
  <si>
    <t>MARGATOS SA DE CV</t>
  </si>
  <si>
    <t>11230-04099</t>
  </si>
  <si>
    <t>SINDICATO COMAPA ALTAMIRA</t>
  </si>
  <si>
    <t>ANTICIPO A PROVEEDORES</t>
  </si>
  <si>
    <t>11250-00018</t>
  </si>
  <si>
    <t>GUADALUPE SOLANO MEDRANO</t>
  </si>
  <si>
    <t>21/Ene/2020</t>
  </si>
  <si>
    <t>11310-02035</t>
  </si>
  <si>
    <t>MADERO UNLIMITED SA DE CV</t>
  </si>
  <si>
    <t>10/Mar/2020</t>
  </si>
  <si>
    <t>11230-04106</t>
  </si>
  <si>
    <t>CHAVEZ SALDIERNA OMAR FILIBERTO</t>
  </si>
  <si>
    <t>COBRO AL USUARIO</t>
  </si>
  <si>
    <t>DESCUENTO NOMINA</t>
  </si>
  <si>
    <t>11230-04116</t>
  </si>
  <si>
    <t>MARTINEZ GOMEZ CRISTOBAL</t>
  </si>
  <si>
    <t>11230-02165</t>
  </si>
  <si>
    <t>MARTINEZ SALAZAR DAVID</t>
  </si>
  <si>
    <t>11250-00042</t>
  </si>
  <si>
    <t>Póliza de Registro</t>
  </si>
  <si>
    <t>Importe Original</t>
  </si>
  <si>
    <t>Fecha</t>
  </si>
  <si>
    <t>Póliza</t>
  </si>
  <si>
    <t>PE 307</t>
  </si>
  <si>
    <t>PE 60</t>
  </si>
  <si>
    <t>PD 2693</t>
  </si>
  <si>
    <t>PD 1569</t>
  </si>
  <si>
    <t>PE 201</t>
  </si>
  <si>
    <t>PE 158</t>
  </si>
  <si>
    <t>PE 160</t>
  </si>
  <si>
    <t>11230-02075</t>
  </si>
  <si>
    <t>CATANEO MORALES CLAUDIA RAQUEL</t>
  </si>
  <si>
    <t>PE 1</t>
  </si>
  <si>
    <t>11230-04119</t>
  </si>
  <si>
    <t>11230-04120</t>
  </si>
  <si>
    <t>VAZQUEZ VEGA ELISEO</t>
  </si>
  <si>
    <t>PD 2543</t>
  </si>
  <si>
    <t>PD 2544</t>
  </si>
  <si>
    <t>SAUCEDO NUMA HORACIO</t>
  </si>
  <si>
    <t>PE 261</t>
  </si>
  <si>
    <t>CLAIREN ARELI DE LOS REYES ANGUIANO</t>
  </si>
  <si>
    <t>11290-00001</t>
  </si>
  <si>
    <t>IVA X ACREDITAR</t>
  </si>
  <si>
    <t>PE 35</t>
  </si>
  <si>
    <t>11230-02125</t>
  </si>
  <si>
    <t>PE 264</t>
  </si>
  <si>
    <t>PEREZ PEREZ SUZZET GUADALUPE</t>
  </si>
  <si>
    <t>11230-02138</t>
  </si>
  <si>
    <t>RODRIGUEZ DEL ANGEL JULIO WALTER</t>
  </si>
  <si>
    <t>11230-02143</t>
  </si>
  <si>
    <t>PE 69</t>
  </si>
  <si>
    <t>PE 74</t>
  </si>
  <si>
    <t>SANCHEZ MENDOZA MARIA GUADALUPE</t>
  </si>
  <si>
    <t>11230-02151</t>
  </si>
  <si>
    <t>PE 38</t>
  </si>
  <si>
    <t>JIMENEZ HERNANDEZ FRANCISCO</t>
  </si>
  <si>
    <t>11230-02158</t>
  </si>
  <si>
    <t>SILVA AHUMADA ANA GRISELDA</t>
  </si>
  <si>
    <t>PE 49</t>
  </si>
  <si>
    <t>PE 45</t>
  </si>
  <si>
    <t>PE 172</t>
  </si>
  <si>
    <t>PE 65</t>
  </si>
  <si>
    <t>11230-02172</t>
  </si>
  <si>
    <t xml:space="preserve">RODRIGUEZ RODRIGUEZ JESUS ANTONIO </t>
  </si>
  <si>
    <t>PE 72</t>
  </si>
  <si>
    <t>PE 30</t>
  </si>
  <si>
    <t>PE 70</t>
  </si>
  <si>
    <t>11230-02173</t>
  </si>
  <si>
    <t xml:space="preserve">HERNANDEZ LEINES OMAR </t>
  </si>
  <si>
    <t>11230-02176</t>
  </si>
  <si>
    <t>MACIAS SEVILLA CLARA ERIKA</t>
  </si>
  <si>
    <t>11230-04122</t>
  </si>
  <si>
    <t>11230-04123</t>
  </si>
  <si>
    <t>PD 1530</t>
  </si>
  <si>
    <t>GARCIA ZUÑIGA JOSE LUIS</t>
  </si>
  <si>
    <t>JUAREZ JUAREZ RAUL</t>
  </si>
  <si>
    <t>11250-00016</t>
  </si>
  <si>
    <t>PE 202</t>
  </si>
  <si>
    <t>DORA DIANA SANCHEZ ESPARZA</t>
  </si>
  <si>
    <t>11250-00028</t>
  </si>
  <si>
    <t>YURIDIA MONSERRAT BECERRA GONZALEZ</t>
  </si>
  <si>
    <t>11230-02018</t>
  </si>
  <si>
    <t>PE 75</t>
  </si>
  <si>
    <t>GALVAN VEGA ESTANISLAO</t>
  </si>
  <si>
    <t>11230-02043</t>
  </si>
  <si>
    <t>PE 64</t>
  </si>
  <si>
    <t>PE 52</t>
  </si>
  <si>
    <t>GARCIA SANCHEZ RAFAEL RAYMUNDO</t>
  </si>
  <si>
    <t>11230-02061</t>
  </si>
  <si>
    <t>VALLE SEGOVIA PEDRO</t>
  </si>
  <si>
    <t>PE 311</t>
  </si>
  <si>
    <t>11230-02071</t>
  </si>
  <si>
    <t>PE 86</t>
  </si>
  <si>
    <t>AGUILAR CORDERO JOSE ALFREDO</t>
  </si>
  <si>
    <t>PE 2</t>
  </si>
  <si>
    <t>PE 130</t>
  </si>
  <si>
    <t>PE 157</t>
  </si>
  <si>
    <t>PE 78</t>
  </si>
  <si>
    <t>PE 17</t>
  </si>
  <si>
    <t>PE 73</t>
  </si>
  <si>
    <t>PE 57</t>
  </si>
  <si>
    <t>11230-02163</t>
  </si>
  <si>
    <t>AGUIRRE ROSALES ALVARO</t>
  </si>
  <si>
    <t>PE 280</t>
  </si>
  <si>
    <t>PE 282</t>
  </si>
  <si>
    <t>11310-02118</t>
  </si>
  <si>
    <t>CFE SUMINISTRADOR DE SERVICIOS BASICOS</t>
  </si>
  <si>
    <t>PE 210</t>
  </si>
  <si>
    <t>PD 784</t>
  </si>
  <si>
    <t>PI 47</t>
  </si>
  <si>
    <t>PD 590</t>
  </si>
  <si>
    <t>PI 46</t>
  </si>
  <si>
    <t>PD 2720</t>
  </si>
  <si>
    <t>Al 30 de Septiembre de 2023</t>
  </si>
  <si>
    <t>Saldo al 
30/09/2023</t>
  </si>
  <si>
    <t>PE 180</t>
  </si>
  <si>
    <t>PE 369</t>
  </si>
  <si>
    <t>PE 5</t>
  </si>
  <si>
    <t>11230-02051</t>
  </si>
  <si>
    <t>CRUZ LAGOS RICARDO</t>
  </si>
  <si>
    <t>PE 178</t>
  </si>
  <si>
    <t>PE 308</t>
  </si>
  <si>
    <t>PE 116</t>
  </si>
  <si>
    <t>11230-02062</t>
  </si>
  <si>
    <t>PE 183</t>
  </si>
  <si>
    <t>AZUARA NAVA OMAR</t>
  </si>
  <si>
    <t>PE 363</t>
  </si>
  <si>
    <t>PE 159</t>
  </si>
  <si>
    <t>PE 143</t>
  </si>
  <si>
    <t>PE 185</t>
  </si>
  <si>
    <t>PE 3</t>
  </si>
  <si>
    <t>PE 27</t>
  </si>
  <si>
    <t>PE 39</t>
  </si>
  <si>
    <t>PE 136</t>
  </si>
  <si>
    <t>PE 146</t>
  </si>
  <si>
    <t>11230-02119</t>
  </si>
  <si>
    <t>LARA GUERRERO LAURA ELENA</t>
  </si>
  <si>
    <t>PE 357</t>
  </si>
  <si>
    <t>PE 93</t>
  </si>
  <si>
    <t>11230-02141</t>
  </si>
  <si>
    <t>BARRIOS RIVERA ALBA NYDIA</t>
  </si>
  <si>
    <t>PE 184</t>
  </si>
  <si>
    <t>PE 358</t>
  </si>
  <si>
    <t>PE 101</t>
  </si>
  <si>
    <t>PE 100</t>
  </si>
  <si>
    <t>PE 161</t>
  </si>
  <si>
    <t>PE 212</t>
  </si>
  <si>
    <t>11230-02174</t>
  </si>
  <si>
    <t>GALI DIAZ GIL GIUSSEP</t>
  </si>
  <si>
    <t>PE 268</t>
  </si>
  <si>
    <t>PE 115</t>
  </si>
  <si>
    <t>PE 236</t>
  </si>
  <si>
    <t>PE 312</t>
  </si>
  <si>
    <t>PE 250</t>
  </si>
  <si>
    <t>PE 364</t>
  </si>
  <si>
    <t>PE 365</t>
  </si>
  <si>
    <t>PE 265</t>
  </si>
  <si>
    <t>PE 266</t>
  </si>
  <si>
    <t>PE 267</t>
  </si>
  <si>
    <t>11230-02184</t>
  </si>
  <si>
    <t>VALDEZ CASTILLO JOSE MARIA</t>
  </si>
  <si>
    <t>MARCO ANTONIO ESCOBEDO NUñEZ</t>
  </si>
  <si>
    <t>ULISES RAUL GOMEZ BETANCOURT</t>
  </si>
  <si>
    <t>PE 230</t>
  </si>
  <si>
    <t>11230-02187</t>
  </si>
  <si>
    <t>11230-02188</t>
  </si>
  <si>
    <t>PE 94</t>
  </si>
  <si>
    <t>PD 2075</t>
  </si>
  <si>
    <t>PD 2689</t>
  </si>
  <si>
    <t>PD 2406</t>
  </si>
  <si>
    <t>PE 350</t>
  </si>
  <si>
    <t>PE 329</t>
  </si>
  <si>
    <t>PD 3217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</si>
</sst>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  <numFmt numFmtId="168" formatCode="dd/mmm/yyyy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i/>
      <sz val="6"/>
      <color rgb="FF000000"/>
      <name val="Arial"/>
      <family val="2"/>
    </font>
    <font>
      <sz val="10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3">
    <xf numFmtId="0" fontId="0" fillId="0" borderId="0"/>
    <xf numFmtId="164" fontId="10" fillId="0" borderId="0"/>
    <xf numFmtId="0" fontId="11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" fillId="2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7" applyNumberFormat="0" applyAlignment="0" applyProtection="0"/>
    <xf numFmtId="0" fontId="27" fillId="8" borderId="8" applyNumberFormat="0" applyAlignment="0" applyProtection="0"/>
    <xf numFmtId="0" fontId="28" fillId="8" borderId="7" applyNumberFormat="0" applyAlignment="0" applyProtection="0"/>
    <xf numFmtId="0" fontId="29" fillId="0" borderId="9" applyNumberFormat="0" applyFill="0" applyAlignment="0" applyProtection="0"/>
    <xf numFmtId="0" fontId="30" fillId="9" borderId="10" applyNumberFormat="0" applyAlignment="0" applyProtection="0"/>
    <xf numFmtId="0" fontId="31" fillId="0" borderId="0" applyNumberFormat="0" applyFill="0" applyBorder="0" applyAlignment="0" applyProtection="0"/>
    <xf numFmtId="0" fontId="1" fillId="3" borderId="1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16" fillId="0" borderId="2" xfId="144" applyFont="1" applyBorder="1" applyAlignment="1">
      <alignment horizontal="left"/>
    </xf>
    <xf numFmtId="0" fontId="15" fillId="0" borderId="2" xfId="144" applyFont="1" applyBorder="1" applyAlignment="1">
      <alignment horizontal="left"/>
    </xf>
    <xf numFmtId="14" fontId="16" fillId="0" borderId="2" xfId="144" applyNumberFormat="1" applyFont="1" applyBorder="1" applyAlignment="1">
      <alignment horizontal="center"/>
    </xf>
    <xf numFmtId="0" fontId="15" fillId="0" borderId="2" xfId="144" applyFont="1" applyBorder="1" applyAlignment="1">
      <alignment horizontal="center"/>
    </xf>
    <xf numFmtId="0" fontId="16" fillId="0" borderId="2" xfId="144" applyFont="1" applyBorder="1"/>
    <xf numFmtId="0" fontId="15" fillId="0" borderId="2" xfId="144" applyFont="1" applyBorder="1"/>
    <xf numFmtId="167" fontId="15" fillId="0" borderId="2" xfId="181" applyNumberFormat="1" applyFont="1" applyBorder="1"/>
    <xf numFmtId="167" fontId="18" fillId="0" borderId="2" xfId="181" applyNumberFormat="1" applyFont="1" applyFill="1" applyBorder="1"/>
    <xf numFmtId="167" fontId="17" fillId="0" borderId="2" xfId="181" applyNumberFormat="1" applyFont="1" applyFill="1" applyBorder="1"/>
    <xf numFmtId="167" fontId="9" fillId="0" borderId="2" xfId="0" applyNumberFormat="1" applyFont="1" applyBorder="1" applyAlignment="1">
      <alignment horizontal="justify" vertical="center" wrapText="1"/>
    </xf>
    <xf numFmtId="167" fontId="16" fillId="0" borderId="2" xfId="181" applyNumberFormat="1" applyFont="1" applyFill="1" applyBorder="1"/>
    <xf numFmtId="167" fontId="15" fillId="0" borderId="2" xfId="181" applyNumberFormat="1" applyFont="1" applyFill="1" applyBorder="1"/>
    <xf numFmtId="168" fontId="16" fillId="0" borderId="2" xfId="144" applyNumberFormat="1" applyFont="1" applyBorder="1" applyAlignment="1">
      <alignment horizontal="center"/>
    </xf>
    <xf numFmtId="168" fontId="16" fillId="0" borderId="2" xfId="144" quotePrefix="1" applyNumberFormat="1" applyFont="1" applyBorder="1" applyAlignment="1">
      <alignment horizontal="center"/>
    </xf>
    <xf numFmtId="14" fontId="0" fillId="0" borderId="0" xfId="0" applyNumberFormat="1"/>
    <xf numFmtId="0" fontId="8" fillId="0" borderId="0" xfId="0" applyFont="1" applyAlignment="1">
      <alignment vertical="center" wrapText="1"/>
    </xf>
    <xf numFmtId="14" fontId="16" fillId="0" borderId="0" xfId="144" applyNumberFormat="1" applyFont="1" applyAlignment="1">
      <alignment horizontal="center"/>
    </xf>
    <xf numFmtId="0" fontId="15" fillId="0" borderId="0" xfId="144" applyFont="1" applyAlignment="1">
      <alignment horizontal="center"/>
    </xf>
    <xf numFmtId="168" fontId="16" fillId="0" borderId="0" xfId="144" quotePrefix="1" applyNumberFormat="1" applyFont="1" applyAlignment="1">
      <alignment horizontal="center"/>
    </xf>
    <xf numFmtId="168" fontId="16" fillId="0" borderId="0" xfId="144" applyNumberFormat="1" applyFont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justify" vertical="center" wrapText="1"/>
    </xf>
    <xf numFmtId="14" fontId="16" fillId="0" borderId="15" xfId="144" applyNumberFormat="1" applyFont="1" applyBorder="1" applyAlignment="1">
      <alignment horizontal="center"/>
    </xf>
    <xf numFmtId="0" fontId="15" fillId="0" borderId="15" xfId="144" applyFont="1" applyBorder="1" applyAlignment="1">
      <alignment horizontal="center"/>
    </xf>
    <xf numFmtId="168" fontId="16" fillId="0" borderId="15" xfId="144" applyNumberFormat="1" applyFont="1" applyBorder="1" applyAlignment="1">
      <alignment horizontal="center"/>
    </xf>
    <xf numFmtId="0" fontId="6" fillId="0" borderId="16" xfId="0" applyFont="1" applyBorder="1" applyAlignment="1">
      <alignment vertical="center" wrapText="1"/>
    </xf>
    <xf numFmtId="0" fontId="18" fillId="0" borderId="2" xfId="0" applyFont="1" applyBorder="1"/>
    <xf numFmtId="0" fontId="17" fillId="0" borderId="2" xfId="0" applyFont="1" applyBorder="1"/>
    <xf numFmtId="0" fontId="6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223">
    <cellStyle name="=C:\WINNT\SYSTEM32\COMMAND.COM" xfId="1" xr:uid="{00000000-0005-0000-0000-000000000000}"/>
    <cellStyle name="20% - Énfasis1" xfId="200" builtinId="30" customBuiltin="1"/>
    <cellStyle name="20% - Énfasis2" xfId="204" builtinId="34" customBuiltin="1"/>
    <cellStyle name="20% - Énfasis3" xfId="208" builtinId="38" customBuiltin="1"/>
    <cellStyle name="20% - Énfasis4" xfId="212" builtinId="42" customBuiltin="1"/>
    <cellStyle name="20% - Énfasis5" xfId="216" builtinId="46" customBuiltin="1"/>
    <cellStyle name="20% - Énfasis6" xfId="220" builtinId="50" customBuiltin="1"/>
    <cellStyle name="40% - Énfasis1" xfId="201" builtinId="31" customBuiltin="1"/>
    <cellStyle name="40% - Énfasis2" xfId="205" builtinId="35" customBuiltin="1"/>
    <cellStyle name="40% - Énfasis3" xfId="209" builtinId="39" customBuiltin="1"/>
    <cellStyle name="40% - Énfasis4" xfId="213" builtinId="43" customBuiltin="1"/>
    <cellStyle name="40% - Énfasis5" xfId="217" builtinId="47" customBuiltin="1"/>
    <cellStyle name="40% - Énfasis6" xfId="221" builtinId="51" customBuiltin="1"/>
    <cellStyle name="60% - Énfasis1" xfId="202" builtinId="32" customBuiltin="1"/>
    <cellStyle name="60% - Énfasis2" xfId="206" builtinId="36" customBuiltin="1"/>
    <cellStyle name="60% - Énfasis3" xfId="210" builtinId="40" customBuiltin="1"/>
    <cellStyle name="60% - Énfasis4" xfId="214" builtinId="44" customBuiltin="1"/>
    <cellStyle name="60% - Énfasis5" xfId="218" builtinId="48" customBuiltin="1"/>
    <cellStyle name="60% - Énfasis6" xfId="222" builtinId="52" customBuiltin="1"/>
    <cellStyle name="Bueno" xfId="187" builtinId="26" customBuiltin="1"/>
    <cellStyle name="Cálculo" xfId="192" builtinId="22" customBuiltin="1"/>
    <cellStyle name="Celda de comprobación" xfId="194" builtinId="23" customBuiltin="1"/>
    <cellStyle name="Celda vinculada" xfId="193" builtinId="24" customBuiltin="1"/>
    <cellStyle name="Encabezado 1" xfId="183" builtinId="16" customBuiltin="1"/>
    <cellStyle name="Encabezado 4" xfId="186" builtinId="19" customBuiltin="1"/>
    <cellStyle name="Énfasis1" xfId="199" builtinId="29" customBuiltin="1"/>
    <cellStyle name="Énfasis2" xfId="203" builtinId="33" customBuiltin="1"/>
    <cellStyle name="Énfasis3" xfId="207" builtinId="37" customBuiltin="1"/>
    <cellStyle name="Énfasis4" xfId="211" builtinId="41" customBuiltin="1"/>
    <cellStyle name="Énfasis5" xfId="215" builtinId="45" customBuiltin="1"/>
    <cellStyle name="Énfasis6" xfId="219" builtinId="49" customBuiltin="1"/>
    <cellStyle name="Entrada" xfId="190" builtinId="20" customBuiltin="1"/>
    <cellStyle name="Hipervínculo 2" xfId="2" xr:uid="{00000000-0005-0000-0000-000020000000}"/>
    <cellStyle name="Incorrecto" xfId="188" builtinId="27" customBuiltin="1"/>
    <cellStyle name="Incorrecto 2" xfId="3" xr:uid="{00000000-0005-0000-0000-000022000000}"/>
    <cellStyle name="Millares" xfId="181" builtinId="3"/>
    <cellStyle name="Millares 10" xfId="4" xr:uid="{00000000-0005-0000-0000-000024000000}"/>
    <cellStyle name="Millares 11" xfId="5" xr:uid="{00000000-0005-0000-0000-000025000000}"/>
    <cellStyle name="Millares 2" xfId="6" xr:uid="{00000000-0005-0000-0000-000026000000}"/>
    <cellStyle name="Millares 2 2" xfId="7" xr:uid="{00000000-0005-0000-0000-000027000000}"/>
    <cellStyle name="Millares 2 2 2" xfId="8" xr:uid="{00000000-0005-0000-0000-000028000000}"/>
    <cellStyle name="Millares 2 2 2 2" xfId="9" xr:uid="{00000000-0005-0000-0000-000029000000}"/>
    <cellStyle name="Millares 2 2 3" xfId="10" xr:uid="{00000000-0005-0000-0000-00002A000000}"/>
    <cellStyle name="Millares 2 3" xfId="11" xr:uid="{00000000-0005-0000-0000-00002B000000}"/>
    <cellStyle name="Millares 3" xfId="12" xr:uid="{00000000-0005-0000-0000-00002C000000}"/>
    <cellStyle name="Millares 3 2" xfId="13" xr:uid="{00000000-0005-0000-0000-00002D000000}"/>
    <cellStyle name="Millares 3 3" xfId="14" xr:uid="{00000000-0005-0000-0000-00002E000000}"/>
    <cellStyle name="Millares 3 3 2" xfId="15" xr:uid="{00000000-0005-0000-0000-00002F000000}"/>
    <cellStyle name="Millares 3 3 2 2" xfId="16" xr:uid="{00000000-0005-0000-0000-000030000000}"/>
    <cellStyle name="Millares 3 3 3" xfId="17" xr:uid="{00000000-0005-0000-0000-000031000000}"/>
    <cellStyle name="Millares 3 3 4" xfId="18" xr:uid="{00000000-0005-0000-0000-000032000000}"/>
    <cellStyle name="Millares 3 4" xfId="19" xr:uid="{00000000-0005-0000-0000-000033000000}"/>
    <cellStyle name="Millares 3 4 2" xfId="20" xr:uid="{00000000-0005-0000-0000-000034000000}"/>
    <cellStyle name="Millares 3 5" xfId="21" xr:uid="{00000000-0005-0000-0000-000035000000}"/>
    <cellStyle name="Millares 3 5 2" xfId="22" xr:uid="{00000000-0005-0000-0000-000036000000}"/>
    <cellStyle name="Millares 3 6" xfId="23" xr:uid="{00000000-0005-0000-0000-000037000000}"/>
    <cellStyle name="Millares 4" xfId="24" xr:uid="{00000000-0005-0000-0000-000038000000}"/>
    <cellStyle name="Millares 4 2" xfId="25" xr:uid="{00000000-0005-0000-0000-000039000000}"/>
    <cellStyle name="Millares 4 2 2" xfId="26" xr:uid="{00000000-0005-0000-0000-00003A000000}"/>
    <cellStyle name="Millares 4 3" xfId="27" xr:uid="{00000000-0005-0000-0000-00003B000000}"/>
    <cellStyle name="Millares 5" xfId="28" xr:uid="{00000000-0005-0000-0000-00003C000000}"/>
    <cellStyle name="Millares 5 2" xfId="29" xr:uid="{00000000-0005-0000-0000-00003D000000}"/>
    <cellStyle name="Millares 5 2 2" xfId="30" xr:uid="{00000000-0005-0000-0000-00003E000000}"/>
    <cellStyle name="Millares 5 3" xfId="31" xr:uid="{00000000-0005-0000-0000-00003F000000}"/>
    <cellStyle name="Millares 6" xfId="32" xr:uid="{00000000-0005-0000-0000-000040000000}"/>
    <cellStyle name="Millares 6 2" xfId="33" xr:uid="{00000000-0005-0000-0000-000041000000}"/>
    <cellStyle name="Millares 6 2 2" xfId="34" xr:uid="{00000000-0005-0000-0000-000042000000}"/>
    <cellStyle name="Millares 6 3" xfId="35" xr:uid="{00000000-0005-0000-0000-000043000000}"/>
    <cellStyle name="Millares 7" xfId="36" xr:uid="{00000000-0005-0000-0000-000044000000}"/>
    <cellStyle name="Millares 7 2" xfId="37" xr:uid="{00000000-0005-0000-0000-000045000000}"/>
    <cellStyle name="Millares 7 2 2" xfId="38" xr:uid="{00000000-0005-0000-0000-000046000000}"/>
    <cellStyle name="Millares 7 2 2 2" xfId="39" xr:uid="{00000000-0005-0000-0000-000047000000}"/>
    <cellStyle name="Millares 7 2 3" xfId="40" xr:uid="{00000000-0005-0000-0000-000048000000}"/>
    <cellStyle name="Millares 7 3" xfId="41" xr:uid="{00000000-0005-0000-0000-000049000000}"/>
    <cellStyle name="Millares 8" xfId="42" xr:uid="{00000000-0005-0000-0000-00004A000000}"/>
    <cellStyle name="Millares 8 2" xfId="43" xr:uid="{00000000-0005-0000-0000-00004B000000}"/>
    <cellStyle name="Millares 8 2 2" xfId="44" xr:uid="{00000000-0005-0000-0000-00004C000000}"/>
    <cellStyle name="Millares 8 3" xfId="45" xr:uid="{00000000-0005-0000-0000-00004D000000}"/>
    <cellStyle name="Millares 9" xfId="46" xr:uid="{00000000-0005-0000-0000-00004E000000}"/>
    <cellStyle name="Moneda 2" xfId="47" xr:uid="{00000000-0005-0000-0000-00004F000000}"/>
    <cellStyle name="Moneda 2 2" xfId="48" xr:uid="{00000000-0005-0000-0000-000050000000}"/>
    <cellStyle name="Moneda 2 2 2" xfId="49" xr:uid="{00000000-0005-0000-0000-000051000000}"/>
    <cellStyle name="Moneda 2 2 2 2" xfId="50" xr:uid="{00000000-0005-0000-0000-000052000000}"/>
    <cellStyle name="Moneda 2 2 3" xfId="51" xr:uid="{00000000-0005-0000-0000-000053000000}"/>
    <cellStyle name="Moneda 2 3" xfId="52" xr:uid="{00000000-0005-0000-0000-000054000000}"/>
    <cellStyle name="Moneda 2 3 2" xfId="53" xr:uid="{00000000-0005-0000-0000-000055000000}"/>
    <cellStyle name="Moneda 2 3 2 2" xfId="54" xr:uid="{00000000-0005-0000-0000-000056000000}"/>
    <cellStyle name="Moneda 2 3 3" xfId="55" xr:uid="{00000000-0005-0000-0000-000057000000}"/>
    <cellStyle name="Moneda 2 3 4" xfId="56" xr:uid="{00000000-0005-0000-0000-000058000000}"/>
    <cellStyle name="Moneda 2 4" xfId="57" xr:uid="{00000000-0005-0000-0000-000059000000}"/>
    <cellStyle name="Moneda 2 4 2" xfId="58" xr:uid="{00000000-0005-0000-0000-00005A000000}"/>
    <cellStyle name="Moneda 2 5" xfId="59" xr:uid="{00000000-0005-0000-0000-00005B000000}"/>
    <cellStyle name="Moneda 2 5 2" xfId="60" xr:uid="{00000000-0005-0000-0000-00005C000000}"/>
    <cellStyle name="Moneda 2 5 2 2" xfId="61" xr:uid="{00000000-0005-0000-0000-00005D000000}"/>
    <cellStyle name="Moneda 2 5 3" xfId="62" xr:uid="{00000000-0005-0000-0000-00005E000000}"/>
    <cellStyle name="Moneda 2 6" xfId="63" xr:uid="{00000000-0005-0000-0000-00005F000000}"/>
    <cellStyle name="Moneda 2 6 2" xfId="64" xr:uid="{00000000-0005-0000-0000-000060000000}"/>
    <cellStyle name="Moneda 2 7" xfId="65" xr:uid="{00000000-0005-0000-0000-000061000000}"/>
    <cellStyle name="Moneda 3" xfId="66" xr:uid="{00000000-0005-0000-0000-000062000000}"/>
    <cellStyle name="Moneda 3 2" xfId="67" xr:uid="{00000000-0005-0000-0000-000063000000}"/>
    <cellStyle name="Moneda 4" xfId="68" xr:uid="{00000000-0005-0000-0000-000064000000}"/>
    <cellStyle name="Moneda 4 2" xfId="69" xr:uid="{00000000-0005-0000-0000-000065000000}"/>
    <cellStyle name="Moneda 4 2 2" xfId="70" xr:uid="{00000000-0005-0000-0000-000066000000}"/>
    <cellStyle name="Moneda 4 3" xfId="71" xr:uid="{00000000-0005-0000-0000-000067000000}"/>
    <cellStyle name="Moneda 4 3 2" xfId="72" xr:uid="{00000000-0005-0000-0000-000068000000}"/>
    <cellStyle name="Moneda 4 4" xfId="73" xr:uid="{00000000-0005-0000-0000-000069000000}"/>
    <cellStyle name="Moneda 5" xfId="74" xr:uid="{00000000-0005-0000-0000-00006A000000}"/>
    <cellStyle name="Moneda 6" xfId="75" xr:uid="{00000000-0005-0000-0000-00006B000000}"/>
    <cellStyle name="Moneda 7" xfId="76" xr:uid="{00000000-0005-0000-0000-00006C000000}"/>
    <cellStyle name="Moneda 7 2" xfId="77" xr:uid="{00000000-0005-0000-0000-00006D000000}"/>
    <cellStyle name="Neutral" xfId="189" builtinId="28" customBuiltin="1"/>
    <cellStyle name="Normal" xfId="0" builtinId="0"/>
    <cellStyle name="Normal 10" xfId="78" xr:uid="{00000000-0005-0000-0000-000070000000}"/>
    <cellStyle name="Normal 10 2" xfId="79" xr:uid="{00000000-0005-0000-0000-000071000000}"/>
    <cellStyle name="Normal 10 2 2" xfId="80" xr:uid="{00000000-0005-0000-0000-000072000000}"/>
    <cellStyle name="Normal 10 2 2 2" xfId="81" xr:uid="{00000000-0005-0000-0000-000073000000}"/>
    <cellStyle name="Normal 10 2 3" xfId="82" xr:uid="{00000000-0005-0000-0000-000074000000}"/>
    <cellStyle name="Normal 10 3" xfId="83" xr:uid="{00000000-0005-0000-0000-000075000000}"/>
    <cellStyle name="Normal 10 3 2" xfId="84" xr:uid="{00000000-0005-0000-0000-000076000000}"/>
    <cellStyle name="Normal 10 4" xfId="85" xr:uid="{00000000-0005-0000-0000-000077000000}"/>
    <cellStyle name="Normal 11" xfId="86" xr:uid="{00000000-0005-0000-0000-000078000000}"/>
    <cellStyle name="Normal 11 2" xfId="87" xr:uid="{00000000-0005-0000-0000-000079000000}"/>
    <cellStyle name="Normal 11 2 2" xfId="88" xr:uid="{00000000-0005-0000-0000-00007A000000}"/>
    <cellStyle name="Normal 11 2 2 2" xfId="89" xr:uid="{00000000-0005-0000-0000-00007B000000}"/>
    <cellStyle name="Normal 11 2 3" xfId="90" xr:uid="{00000000-0005-0000-0000-00007C000000}"/>
    <cellStyle name="Normal 11 2 4" xfId="91" xr:uid="{00000000-0005-0000-0000-00007D000000}"/>
    <cellStyle name="Normal 11 3" xfId="92" xr:uid="{00000000-0005-0000-0000-00007E000000}"/>
    <cellStyle name="Normal 11 4" xfId="93" xr:uid="{00000000-0005-0000-0000-00007F000000}"/>
    <cellStyle name="Normal 12" xfId="94" xr:uid="{00000000-0005-0000-0000-000080000000}"/>
    <cellStyle name="Normal 13" xfId="95" xr:uid="{00000000-0005-0000-0000-000081000000}"/>
    <cellStyle name="Normal 14" xfId="96" xr:uid="{00000000-0005-0000-0000-000082000000}"/>
    <cellStyle name="Normal 15" xfId="97" xr:uid="{00000000-0005-0000-0000-000083000000}"/>
    <cellStyle name="Normal 16" xfId="98" xr:uid="{00000000-0005-0000-0000-000084000000}"/>
    <cellStyle name="Normal 16 2" xfId="99" xr:uid="{00000000-0005-0000-0000-000085000000}"/>
    <cellStyle name="Normal 17" xfId="100" xr:uid="{00000000-0005-0000-0000-000086000000}"/>
    <cellStyle name="Normal 17 2" xfId="101" xr:uid="{00000000-0005-0000-0000-000087000000}"/>
    <cellStyle name="Normal 2" xfId="102" xr:uid="{00000000-0005-0000-0000-000088000000}"/>
    <cellStyle name="Normal 2 2" xfId="103" xr:uid="{00000000-0005-0000-0000-000089000000}"/>
    <cellStyle name="Normal 2 2 2" xfId="104" xr:uid="{00000000-0005-0000-0000-00008A000000}"/>
    <cellStyle name="Normal 2 2 3" xfId="105" xr:uid="{00000000-0005-0000-0000-00008B000000}"/>
    <cellStyle name="Normal 2 2 3 2" xfId="106" xr:uid="{00000000-0005-0000-0000-00008C000000}"/>
    <cellStyle name="Normal 2 2 3 2 2" xfId="107" xr:uid="{00000000-0005-0000-0000-00008D000000}"/>
    <cellStyle name="Normal 2 2 3 3" xfId="108" xr:uid="{00000000-0005-0000-0000-00008E000000}"/>
    <cellStyle name="Normal 2 2 4" xfId="109" xr:uid="{00000000-0005-0000-0000-00008F000000}"/>
    <cellStyle name="Normal 2 2 4 2" xfId="110" xr:uid="{00000000-0005-0000-0000-000090000000}"/>
    <cellStyle name="Normal 2 2 4 2 2" xfId="111" xr:uid="{00000000-0005-0000-0000-000091000000}"/>
    <cellStyle name="Normal 2 2 4 3" xfId="112" xr:uid="{00000000-0005-0000-0000-000092000000}"/>
    <cellStyle name="Normal 2 3" xfId="113" xr:uid="{00000000-0005-0000-0000-000093000000}"/>
    <cellStyle name="Normal 2 3 2" xfId="114" xr:uid="{00000000-0005-0000-0000-000094000000}"/>
    <cellStyle name="Normal 2 3 2 2" xfId="115" xr:uid="{00000000-0005-0000-0000-000095000000}"/>
    <cellStyle name="Normal 2 3 2 2 2" xfId="116" xr:uid="{00000000-0005-0000-0000-000096000000}"/>
    <cellStyle name="Normal 2 3 2 3" xfId="117" xr:uid="{00000000-0005-0000-0000-000097000000}"/>
    <cellStyle name="Normal 2 3 3" xfId="118" xr:uid="{00000000-0005-0000-0000-000098000000}"/>
    <cellStyle name="Normal 2 3 3 2" xfId="119" xr:uid="{00000000-0005-0000-0000-000099000000}"/>
    <cellStyle name="Normal 2 3 4" xfId="120" xr:uid="{00000000-0005-0000-0000-00009A000000}"/>
    <cellStyle name="Normal 2 3 5" xfId="121" xr:uid="{00000000-0005-0000-0000-00009B000000}"/>
    <cellStyle name="Normal 2 4" xfId="122" xr:uid="{00000000-0005-0000-0000-00009C000000}"/>
    <cellStyle name="Normal 2 4 2" xfId="123" xr:uid="{00000000-0005-0000-0000-00009D000000}"/>
    <cellStyle name="Normal 2 4 2 2" xfId="124" xr:uid="{00000000-0005-0000-0000-00009E000000}"/>
    <cellStyle name="Normal 2 4 3" xfId="125" xr:uid="{00000000-0005-0000-0000-00009F000000}"/>
    <cellStyle name="Normal 2 4 4" xfId="126" xr:uid="{00000000-0005-0000-0000-0000A0000000}"/>
    <cellStyle name="Normal 2 5" xfId="127" xr:uid="{00000000-0005-0000-0000-0000A1000000}"/>
    <cellStyle name="Normal 3" xfId="128" xr:uid="{00000000-0005-0000-0000-0000A2000000}"/>
    <cellStyle name="Normal 3 2" xfId="129" xr:uid="{00000000-0005-0000-0000-0000A3000000}"/>
    <cellStyle name="Normal 3 2 2" xfId="130" xr:uid="{00000000-0005-0000-0000-0000A4000000}"/>
    <cellStyle name="Normal 3 3" xfId="131" xr:uid="{00000000-0005-0000-0000-0000A5000000}"/>
    <cellStyle name="Normal 3 3 2" xfId="132" xr:uid="{00000000-0005-0000-0000-0000A6000000}"/>
    <cellStyle name="Normal 3 3 2 2" xfId="133" xr:uid="{00000000-0005-0000-0000-0000A7000000}"/>
    <cellStyle name="Normal 3 3 3" xfId="134" xr:uid="{00000000-0005-0000-0000-0000A8000000}"/>
    <cellStyle name="Normal 3 4" xfId="135" xr:uid="{00000000-0005-0000-0000-0000A9000000}"/>
    <cellStyle name="Normal 3 4 2" xfId="136" xr:uid="{00000000-0005-0000-0000-0000AA000000}"/>
    <cellStyle name="Normal 3 5" xfId="137" xr:uid="{00000000-0005-0000-0000-0000AB000000}"/>
    <cellStyle name="Normal 4" xfId="138" xr:uid="{00000000-0005-0000-0000-0000AC000000}"/>
    <cellStyle name="Normal 4 2" xfId="139" xr:uid="{00000000-0005-0000-0000-0000AD000000}"/>
    <cellStyle name="Normal 4 2 2" xfId="140" xr:uid="{00000000-0005-0000-0000-0000AE000000}"/>
    <cellStyle name="Normal 4 3" xfId="141" xr:uid="{00000000-0005-0000-0000-0000AF000000}"/>
    <cellStyle name="Normal 4 3 2" xfId="142" xr:uid="{00000000-0005-0000-0000-0000B0000000}"/>
    <cellStyle name="Normal 4 4" xfId="143" xr:uid="{00000000-0005-0000-0000-0000B1000000}"/>
    <cellStyle name="Normal 4 5" xfId="144" xr:uid="{00000000-0005-0000-0000-0000B2000000}"/>
    <cellStyle name="Normal 5" xfId="145" xr:uid="{00000000-0005-0000-0000-0000B3000000}"/>
    <cellStyle name="Normal 5 2" xfId="146" xr:uid="{00000000-0005-0000-0000-0000B4000000}"/>
    <cellStyle name="Normal 5 2 2" xfId="147" xr:uid="{00000000-0005-0000-0000-0000B5000000}"/>
    <cellStyle name="Normal 5 3" xfId="148" xr:uid="{00000000-0005-0000-0000-0000B6000000}"/>
    <cellStyle name="Normal 6" xfId="149" xr:uid="{00000000-0005-0000-0000-0000B7000000}"/>
    <cellStyle name="Normal 65" xfId="150" xr:uid="{00000000-0005-0000-0000-0000B8000000}"/>
    <cellStyle name="Normal 7" xfId="151" xr:uid="{00000000-0005-0000-0000-0000B9000000}"/>
    <cellStyle name="Normal 7 2" xfId="152" xr:uid="{00000000-0005-0000-0000-0000BA000000}"/>
    <cellStyle name="Normal 7 2 2" xfId="153" xr:uid="{00000000-0005-0000-0000-0000BB000000}"/>
    <cellStyle name="Normal 7 2 2 2" xfId="154" xr:uid="{00000000-0005-0000-0000-0000BC000000}"/>
    <cellStyle name="Normal 7 2 3" xfId="155" xr:uid="{00000000-0005-0000-0000-0000BD000000}"/>
    <cellStyle name="Normal 7 3" xfId="156" xr:uid="{00000000-0005-0000-0000-0000BE000000}"/>
    <cellStyle name="Normal 7 3 2" xfId="157" xr:uid="{00000000-0005-0000-0000-0000BF000000}"/>
    <cellStyle name="Normal 7 4" xfId="158" xr:uid="{00000000-0005-0000-0000-0000C0000000}"/>
    <cellStyle name="Normal 8" xfId="159" xr:uid="{00000000-0005-0000-0000-0000C1000000}"/>
    <cellStyle name="Normal 8 2" xfId="160" xr:uid="{00000000-0005-0000-0000-0000C2000000}"/>
    <cellStyle name="Normal 8 2 2" xfId="161" xr:uid="{00000000-0005-0000-0000-0000C3000000}"/>
    <cellStyle name="Normal 8 2 2 2" xfId="162" xr:uid="{00000000-0005-0000-0000-0000C4000000}"/>
    <cellStyle name="Normal 8 2 3" xfId="163" xr:uid="{00000000-0005-0000-0000-0000C5000000}"/>
    <cellStyle name="Normal 8 3" xfId="164" xr:uid="{00000000-0005-0000-0000-0000C6000000}"/>
    <cellStyle name="Normal 8 3 2" xfId="165" xr:uid="{00000000-0005-0000-0000-0000C7000000}"/>
    <cellStyle name="Normal 8 4" xfId="166" xr:uid="{00000000-0005-0000-0000-0000C8000000}"/>
    <cellStyle name="Normal 9" xfId="167" xr:uid="{00000000-0005-0000-0000-0000C9000000}"/>
    <cellStyle name="Notas" xfId="196" builtinId="10" customBuiltin="1"/>
    <cellStyle name="Notas 2" xfId="168" xr:uid="{00000000-0005-0000-0000-0000CB000000}"/>
    <cellStyle name="Notas 2 2" xfId="169" xr:uid="{00000000-0005-0000-0000-0000CC000000}"/>
    <cellStyle name="Notas 2 2 2" xfId="170" xr:uid="{00000000-0005-0000-0000-0000CD000000}"/>
    <cellStyle name="Notas 2 3" xfId="171" xr:uid="{00000000-0005-0000-0000-0000CE000000}"/>
    <cellStyle name="Notas 3" xfId="172" xr:uid="{00000000-0005-0000-0000-0000CF000000}"/>
    <cellStyle name="Notas 3 2" xfId="173" xr:uid="{00000000-0005-0000-0000-0000D0000000}"/>
    <cellStyle name="Porcentaje 2" xfId="174" xr:uid="{00000000-0005-0000-0000-0000D1000000}"/>
    <cellStyle name="Porcentaje 2 2" xfId="175" xr:uid="{00000000-0005-0000-0000-0000D2000000}"/>
    <cellStyle name="Porcentaje 2 2 2" xfId="176" xr:uid="{00000000-0005-0000-0000-0000D3000000}"/>
    <cellStyle name="Porcentaje 2 3" xfId="177" xr:uid="{00000000-0005-0000-0000-0000D4000000}"/>
    <cellStyle name="Porcentaje 3" xfId="178" xr:uid="{00000000-0005-0000-0000-0000D5000000}"/>
    <cellStyle name="Porcentaje 4" xfId="179" xr:uid="{00000000-0005-0000-0000-0000D6000000}"/>
    <cellStyle name="Porcentual 2" xfId="180" xr:uid="{00000000-0005-0000-0000-0000D7000000}"/>
    <cellStyle name="Salida" xfId="191" builtinId="21" customBuiltin="1"/>
    <cellStyle name="Texto de advertencia" xfId="195" builtinId="11" customBuiltin="1"/>
    <cellStyle name="Texto explicativo" xfId="197" builtinId="53" customBuiltin="1"/>
    <cellStyle name="Título" xfId="182" builtinId="15" customBuiltin="1"/>
    <cellStyle name="Título 2" xfId="184" builtinId="17" customBuiltin="1"/>
    <cellStyle name="Título 3" xfId="185" builtinId="18" customBuiltin="1"/>
    <cellStyle name="Total" xfId="19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1057275</xdr:colOff>
      <xdr:row>0</xdr:row>
      <xdr:rowOff>57150</xdr:rowOff>
    </xdr:from>
    <xdr:to>
      <xdr:col>9</xdr:col>
      <xdr:colOff>752474</xdr:colOff>
      <xdr:row>3</xdr:row>
      <xdr:rowOff>157631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575" y="57150"/>
          <a:ext cx="1409699" cy="6719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180975</xdr:rowOff>
    </xdr:from>
    <xdr:to>
      <xdr:col>3</xdr:col>
      <xdr:colOff>47226</xdr:colOff>
      <xdr:row>3</xdr:row>
      <xdr:rowOff>161925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0975"/>
          <a:ext cx="2152251" cy="552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130</xdr:row>
      <xdr:rowOff>28575</xdr:rowOff>
    </xdr:from>
    <xdr:to>
      <xdr:col>9</xdr:col>
      <xdr:colOff>723900</xdr:colOff>
      <xdr:row>136</xdr:row>
      <xdr:rowOff>9525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2000" y="24917400"/>
          <a:ext cx="11449050" cy="1123950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126"/>
  <sheetViews>
    <sheetView tabSelected="1" view="pageBreakPreview" zoomScaleNormal="100" zoomScaleSheetLayoutView="100" workbookViewId="0">
      <selection sqref="A1:J1"/>
    </sheetView>
  </sheetViews>
  <sheetFormatPr baseColWidth="10" defaultRowHeight="15" x14ac:dyDescent="0.25"/>
  <cols>
    <col min="2" max="2" width="10.7109375" bestFit="1" customWidth="1"/>
    <col min="3" max="4" width="9.5703125" customWidth="1"/>
    <col min="5" max="5" width="50.85546875" bestFit="1" customWidth="1"/>
    <col min="6" max="6" width="28.85546875" bestFit="1" customWidth="1"/>
    <col min="7" max="7" width="12.7109375" customWidth="1"/>
    <col min="8" max="8" width="12.85546875" bestFit="1" customWidth="1"/>
    <col min="9" max="9" width="25.7109375" bestFit="1" customWidth="1"/>
    <col min="10" max="10" width="14.42578125" customWidth="1"/>
    <col min="12" max="12" width="14" customWidth="1"/>
  </cols>
  <sheetData>
    <row r="1" spans="1:10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 t="s">
        <v>187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9.5" customHeight="1" x14ac:dyDescent="0.25">
      <c r="A5" s="45" t="s">
        <v>1</v>
      </c>
      <c r="B5" s="45" t="s">
        <v>2</v>
      </c>
      <c r="C5" s="47" t="s">
        <v>93</v>
      </c>
      <c r="D5" s="48"/>
      <c r="E5" s="45" t="s">
        <v>3</v>
      </c>
      <c r="F5" s="45" t="s">
        <v>4</v>
      </c>
      <c r="G5" s="49" t="s">
        <v>94</v>
      </c>
      <c r="H5" s="49" t="s">
        <v>188</v>
      </c>
      <c r="I5" s="45" t="s">
        <v>5</v>
      </c>
      <c r="J5" s="49" t="s">
        <v>6</v>
      </c>
    </row>
    <row r="6" spans="1:10" ht="19.5" customHeight="1" x14ac:dyDescent="0.25">
      <c r="A6" s="46"/>
      <c r="B6" s="46"/>
      <c r="C6" s="32" t="s">
        <v>95</v>
      </c>
      <c r="D6" s="32" t="s">
        <v>96</v>
      </c>
      <c r="E6" s="46"/>
      <c r="F6" s="46"/>
      <c r="G6" s="50"/>
      <c r="H6" s="46"/>
      <c r="I6" s="46"/>
      <c r="J6" s="50"/>
    </row>
    <row r="7" spans="1:10" x14ac:dyDescent="0.25">
      <c r="A7" s="13" t="s">
        <v>71</v>
      </c>
      <c r="B7" s="3"/>
      <c r="C7" s="3"/>
      <c r="D7" s="33"/>
      <c r="E7" s="17" t="s">
        <v>72</v>
      </c>
      <c r="F7" s="4"/>
      <c r="G7" s="18">
        <f>G8+G21+G104+G110</f>
        <v>523990528.43000001</v>
      </c>
      <c r="H7" s="18">
        <f>H8+H21+H104+H110</f>
        <v>523633545.02000004</v>
      </c>
      <c r="I7" s="5"/>
      <c r="J7" s="5"/>
    </row>
    <row r="8" spans="1:10" x14ac:dyDescent="0.25">
      <c r="A8" s="13"/>
      <c r="B8" s="13" t="s">
        <v>7</v>
      </c>
      <c r="C8" s="6"/>
      <c r="D8" s="27"/>
      <c r="E8" s="39" t="s">
        <v>55</v>
      </c>
      <c r="F8" s="16"/>
      <c r="G8" s="19">
        <f>SUM(G9:G20)</f>
        <v>500916808.84000003</v>
      </c>
      <c r="H8" s="19">
        <f>SUM(H9:H20)</f>
        <v>500916808.84000003</v>
      </c>
      <c r="I8" s="7"/>
      <c r="J8" s="7"/>
    </row>
    <row r="9" spans="1:10" x14ac:dyDescent="0.25">
      <c r="A9" s="12"/>
      <c r="B9" s="12" t="s">
        <v>8</v>
      </c>
      <c r="C9" s="14">
        <v>43112</v>
      </c>
      <c r="D9" s="28" t="s">
        <v>182</v>
      </c>
      <c r="E9" s="40" t="s">
        <v>31</v>
      </c>
      <c r="F9" s="16"/>
      <c r="G9" s="20">
        <v>410240777.63999999</v>
      </c>
      <c r="H9" s="20">
        <v>410240777.63999999</v>
      </c>
      <c r="I9" s="16" t="s">
        <v>86</v>
      </c>
      <c r="J9" s="25">
        <v>45199</v>
      </c>
    </row>
    <row r="10" spans="1:10" x14ac:dyDescent="0.25">
      <c r="A10" s="12"/>
      <c r="B10" s="12" t="s">
        <v>9</v>
      </c>
      <c r="C10" s="14">
        <v>42735</v>
      </c>
      <c r="D10" s="28" t="s">
        <v>183</v>
      </c>
      <c r="E10" s="40" t="s">
        <v>32</v>
      </c>
      <c r="F10" s="16"/>
      <c r="G10" s="20">
        <v>42002964.649999999</v>
      </c>
      <c r="H10" s="20">
        <v>42002964.649999999</v>
      </c>
      <c r="I10" s="16" t="s">
        <v>86</v>
      </c>
      <c r="J10" s="25">
        <v>45199</v>
      </c>
    </row>
    <row r="11" spans="1:10" x14ac:dyDescent="0.25">
      <c r="A11" s="12"/>
      <c r="B11" s="12" t="s">
        <v>10</v>
      </c>
      <c r="C11" s="14">
        <v>44538</v>
      </c>
      <c r="D11" s="28" t="s">
        <v>184</v>
      </c>
      <c r="E11" s="40" t="s">
        <v>33</v>
      </c>
      <c r="F11" s="16"/>
      <c r="G11" s="20">
        <v>6136920.3499999996</v>
      </c>
      <c r="H11" s="20">
        <v>6136920.3499999996</v>
      </c>
      <c r="I11" s="16" t="s">
        <v>86</v>
      </c>
      <c r="J11" s="25">
        <v>45199</v>
      </c>
    </row>
    <row r="12" spans="1:10" x14ac:dyDescent="0.25">
      <c r="A12" s="12"/>
      <c r="B12" s="12" t="s">
        <v>11</v>
      </c>
      <c r="C12" s="14">
        <v>42734</v>
      </c>
      <c r="D12" s="28" t="s">
        <v>185</v>
      </c>
      <c r="E12" s="40" t="s">
        <v>34</v>
      </c>
      <c r="F12" s="16"/>
      <c r="G12" s="20">
        <v>2569637.9300000002</v>
      </c>
      <c r="H12" s="20">
        <v>2569637.9300000002</v>
      </c>
      <c r="I12" s="16" t="s">
        <v>86</v>
      </c>
      <c r="J12" s="25">
        <v>45199</v>
      </c>
    </row>
    <row r="13" spans="1:10" x14ac:dyDescent="0.25">
      <c r="A13" s="12"/>
      <c r="B13" s="12" t="s">
        <v>12</v>
      </c>
      <c r="C13" s="14">
        <v>42734</v>
      </c>
      <c r="D13" s="28" t="s">
        <v>186</v>
      </c>
      <c r="E13" s="40" t="s">
        <v>35</v>
      </c>
      <c r="F13" s="16"/>
      <c r="G13" s="20">
        <v>799827.51</v>
      </c>
      <c r="H13" s="20">
        <v>799827.51</v>
      </c>
      <c r="I13" s="16" t="s">
        <v>86</v>
      </c>
      <c r="J13" s="25">
        <v>45199</v>
      </c>
    </row>
    <row r="14" spans="1:10" x14ac:dyDescent="0.25">
      <c r="A14" s="12"/>
      <c r="B14" s="12" t="s">
        <v>13</v>
      </c>
      <c r="C14" s="14">
        <v>42734</v>
      </c>
      <c r="D14" s="28" t="s">
        <v>186</v>
      </c>
      <c r="E14" s="40" t="s">
        <v>36</v>
      </c>
      <c r="F14" s="16"/>
      <c r="G14" s="20">
        <v>203777.85</v>
      </c>
      <c r="H14" s="20">
        <v>203777.85</v>
      </c>
      <c r="I14" s="16" t="s">
        <v>86</v>
      </c>
      <c r="J14" s="25">
        <v>45199</v>
      </c>
    </row>
    <row r="15" spans="1:10" x14ac:dyDescent="0.25">
      <c r="A15" s="12"/>
      <c r="B15" s="12" t="s">
        <v>14</v>
      </c>
      <c r="C15" s="14">
        <v>42734</v>
      </c>
      <c r="D15" s="28" t="s">
        <v>186</v>
      </c>
      <c r="E15" s="40" t="s">
        <v>37</v>
      </c>
      <c r="F15" s="16"/>
      <c r="G15" s="20">
        <v>2442776.0499999998</v>
      </c>
      <c r="H15" s="20">
        <v>2442776.0499999998</v>
      </c>
      <c r="I15" s="16" t="s">
        <v>86</v>
      </c>
      <c r="J15" s="25">
        <v>45199</v>
      </c>
    </row>
    <row r="16" spans="1:10" x14ac:dyDescent="0.25">
      <c r="A16" s="12"/>
      <c r="B16" s="12" t="s">
        <v>15</v>
      </c>
      <c r="C16" s="14">
        <v>42734</v>
      </c>
      <c r="D16" s="28" t="s">
        <v>186</v>
      </c>
      <c r="E16" s="40" t="s">
        <v>38</v>
      </c>
      <c r="F16" s="16"/>
      <c r="G16" s="20">
        <v>23830.74</v>
      </c>
      <c r="H16" s="20">
        <v>23830.74</v>
      </c>
      <c r="I16" s="16" t="s">
        <v>86</v>
      </c>
      <c r="J16" s="25">
        <v>45199</v>
      </c>
    </row>
    <row r="17" spans="1:10" x14ac:dyDescent="0.25">
      <c r="A17" s="12"/>
      <c r="B17" s="12" t="s">
        <v>16</v>
      </c>
      <c r="C17" s="14">
        <v>42734</v>
      </c>
      <c r="D17" s="28" t="s">
        <v>185</v>
      </c>
      <c r="E17" s="40" t="s">
        <v>39</v>
      </c>
      <c r="F17" s="16"/>
      <c r="G17" s="20">
        <v>64261.58</v>
      </c>
      <c r="H17" s="20">
        <v>64261.58</v>
      </c>
      <c r="I17" s="16" t="s">
        <v>86</v>
      </c>
      <c r="J17" s="25">
        <v>45199</v>
      </c>
    </row>
    <row r="18" spans="1:10" x14ac:dyDescent="0.25">
      <c r="A18" s="12"/>
      <c r="B18" s="12" t="s">
        <v>17</v>
      </c>
      <c r="C18" s="14">
        <v>42735</v>
      </c>
      <c r="D18" s="28" t="s">
        <v>183</v>
      </c>
      <c r="E18" s="40" t="s">
        <v>40</v>
      </c>
      <c r="F18" s="16"/>
      <c r="G18" s="20">
        <v>478130.89</v>
      </c>
      <c r="H18" s="20">
        <v>478130.89</v>
      </c>
      <c r="I18" s="16" t="s">
        <v>86</v>
      </c>
      <c r="J18" s="25">
        <v>45199</v>
      </c>
    </row>
    <row r="19" spans="1:10" x14ac:dyDescent="0.25">
      <c r="A19" s="12"/>
      <c r="B19" s="12" t="s">
        <v>18</v>
      </c>
      <c r="C19" s="14">
        <v>42735</v>
      </c>
      <c r="D19" s="28" t="s">
        <v>183</v>
      </c>
      <c r="E19" s="40" t="s">
        <v>41</v>
      </c>
      <c r="F19" s="16"/>
      <c r="G19" s="20">
        <v>35947253.43</v>
      </c>
      <c r="H19" s="20">
        <v>35947253.43</v>
      </c>
      <c r="I19" s="16" t="s">
        <v>86</v>
      </c>
      <c r="J19" s="25">
        <v>45199</v>
      </c>
    </row>
    <row r="20" spans="1:10" x14ac:dyDescent="0.25">
      <c r="A20" s="12"/>
      <c r="B20" s="12" t="s">
        <v>19</v>
      </c>
      <c r="C20" s="14">
        <v>44538</v>
      </c>
      <c r="D20" s="28" t="s">
        <v>184</v>
      </c>
      <c r="E20" s="40" t="s">
        <v>42</v>
      </c>
      <c r="F20" s="16"/>
      <c r="G20" s="20">
        <v>6650.22</v>
      </c>
      <c r="H20" s="20">
        <v>6650.22</v>
      </c>
      <c r="I20" s="16" t="s">
        <v>86</v>
      </c>
      <c r="J20" s="25">
        <v>45199</v>
      </c>
    </row>
    <row r="21" spans="1:10" x14ac:dyDescent="0.25">
      <c r="A21" s="13"/>
      <c r="B21" s="13" t="s">
        <v>20</v>
      </c>
      <c r="C21" s="15"/>
      <c r="D21" s="29"/>
      <c r="E21" s="39" t="s">
        <v>43</v>
      </c>
      <c r="F21" s="16"/>
      <c r="G21" s="19">
        <f>+G22+G92</f>
        <v>1851648.6400000001</v>
      </c>
      <c r="H21" s="19">
        <f>+H22+H92</f>
        <v>1530609.41</v>
      </c>
      <c r="I21" s="16"/>
      <c r="J21" s="25"/>
    </row>
    <row r="22" spans="1:10" x14ac:dyDescent="0.25">
      <c r="A22" s="13"/>
      <c r="B22" s="13" t="s">
        <v>21</v>
      </c>
      <c r="C22" s="15"/>
      <c r="D22" s="29"/>
      <c r="E22" s="39" t="s">
        <v>44</v>
      </c>
      <c r="F22" s="16"/>
      <c r="G22" s="19">
        <f>SUM(G23:G91)</f>
        <v>511818.54000000004</v>
      </c>
      <c r="H22" s="19">
        <f>SUM(H23:H91)</f>
        <v>325452.31</v>
      </c>
      <c r="I22" s="16"/>
      <c r="J22" s="25"/>
    </row>
    <row r="23" spans="1:10" ht="15.75" customHeight="1" x14ac:dyDescent="0.25">
      <c r="A23" s="12"/>
      <c r="B23" s="12" t="s">
        <v>155</v>
      </c>
      <c r="C23" s="25">
        <v>45092</v>
      </c>
      <c r="D23" s="30" t="s">
        <v>156</v>
      </c>
      <c r="E23" s="40" t="s">
        <v>157</v>
      </c>
      <c r="F23" s="16" t="s">
        <v>73</v>
      </c>
      <c r="G23" s="20">
        <v>3300</v>
      </c>
      <c r="H23" s="20">
        <v>300</v>
      </c>
      <c r="I23" s="16" t="s">
        <v>56</v>
      </c>
      <c r="J23" s="25">
        <v>45199</v>
      </c>
    </row>
    <row r="24" spans="1:10" x14ac:dyDescent="0.25">
      <c r="A24" s="12"/>
      <c r="B24" s="12" t="s">
        <v>155</v>
      </c>
      <c r="C24" s="25">
        <v>45131</v>
      </c>
      <c r="D24" s="30" t="s">
        <v>189</v>
      </c>
      <c r="E24" s="40" t="s">
        <v>157</v>
      </c>
      <c r="F24" s="16" t="s">
        <v>73</v>
      </c>
      <c r="G24" s="20">
        <v>10000</v>
      </c>
      <c r="H24" s="20">
        <v>10000</v>
      </c>
      <c r="I24" s="16" t="s">
        <v>86</v>
      </c>
      <c r="J24" s="25">
        <v>45199</v>
      </c>
    </row>
    <row r="25" spans="1:10" x14ac:dyDescent="0.25">
      <c r="A25" s="12"/>
      <c r="B25" s="12" t="s">
        <v>155</v>
      </c>
      <c r="C25" s="25">
        <v>45189</v>
      </c>
      <c r="D25" s="30" t="s">
        <v>190</v>
      </c>
      <c r="E25" s="40" t="s">
        <v>157</v>
      </c>
      <c r="F25" s="16" t="s">
        <v>73</v>
      </c>
      <c r="G25" s="20">
        <v>750</v>
      </c>
      <c r="H25" s="20">
        <v>750</v>
      </c>
      <c r="I25" s="16" t="s">
        <v>86</v>
      </c>
      <c r="J25" s="25">
        <v>45199</v>
      </c>
    </row>
    <row r="26" spans="1:10" x14ac:dyDescent="0.25">
      <c r="A26" s="12"/>
      <c r="B26" s="12" t="s">
        <v>158</v>
      </c>
      <c r="C26" s="25">
        <v>45030</v>
      </c>
      <c r="D26" s="30" t="s">
        <v>159</v>
      </c>
      <c r="E26" s="40" t="s">
        <v>161</v>
      </c>
      <c r="F26" s="16" t="s">
        <v>73</v>
      </c>
      <c r="G26" s="20">
        <v>5193</v>
      </c>
      <c r="H26" s="20">
        <v>5193</v>
      </c>
      <c r="I26" s="16" t="s">
        <v>56</v>
      </c>
      <c r="J26" s="25">
        <v>45199</v>
      </c>
    </row>
    <row r="27" spans="1:10" x14ac:dyDescent="0.25">
      <c r="A27" s="12"/>
      <c r="B27" s="12" t="s">
        <v>158</v>
      </c>
      <c r="C27" s="25">
        <v>45061</v>
      </c>
      <c r="D27" s="30" t="s">
        <v>160</v>
      </c>
      <c r="E27" s="40" t="s">
        <v>161</v>
      </c>
      <c r="F27" s="16" t="s">
        <v>73</v>
      </c>
      <c r="G27" s="20">
        <v>5193</v>
      </c>
      <c r="H27" s="20">
        <v>5193</v>
      </c>
      <c r="I27" s="16" t="s">
        <v>56</v>
      </c>
      <c r="J27" s="25">
        <v>45199</v>
      </c>
    </row>
    <row r="28" spans="1:10" x14ac:dyDescent="0.25">
      <c r="A28" s="12"/>
      <c r="B28" s="12" t="s">
        <v>158</v>
      </c>
      <c r="C28" s="25">
        <v>45139</v>
      </c>
      <c r="D28" s="30" t="s">
        <v>191</v>
      </c>
      <c r="E28" s="40" t="s">
        <v>161</v>
      </c>
      <c r="F28" s="16" t="s">
        <v>73</v>
      </c>
      <c r="G28" s="20">
        <v>5000</v>
      </c>
      <c r="H28" s="20">
        <v>5000</v>
      </c>
      <c r="I28" s="16" t="s">
        <v>56</v>
      </c>
      <c r="J28" s="25">
        <v>45199</v>
      </c>
    </row>
    <row r="29" spans="1:10" x14ac:dyDescent="0.25">
      <c r="A29" s="12"/>
      <c r="B29" s="12" t="s">
        <v>192</v>
      </c>
      <c r="C29" s="25">
        <v>45114</v>
      </c>
      <c r="D29" s="30" t="s">
        <v>194</v>
      </c>
      <c r="E29" s="40" t="s">
        <v>193</v>
      </c>
      <c r="F29" s="16" t="s">
        <v>73</v>
      </c>
      <c r="G29" s="20">
        <v>3000</v>
      </c>
      <c r="H29" s="20">
        <v>3000</v>
      </c>
      <c r="I29" s="16" t="s">
        <v>56</v>
      </c>
      <c r="J29" s="25">
        <v>45199</v>
      </c>
    </row>
    <row r="30" spans="1:10" x14ac:dyDescent="0.25">
      <c r="A30" s="12"/>
      <c r="B30" s="12" t="s">
        <v>192</v>
      </c>
      <c r="C30" s="25">
        <v>45114</v>
      </c>
      <c r="D30" s="30" t="s">
        <v>195</v>
      </c>
      <c r="E30" s="40" t="s">
        <v>193</v>
      </c>
      <c r="F30" s="16" t="s">
        <v>73</v>
      </c>
      <c r="G30" s="20">
        <v>3800</v>
      </c>
      <c r="H30" s="20">
        <v>3800</v>
      </c>
      <c r="I30" s="16" t="s">
        <v>56</v>
      </c>
      <c r="J30" s="25">
        <v>45199</v>
      </c>
    </row>
    <row r="31" spans="1:10" x14ac:dyDescent="0.25">
      <c r="A31" s="12"/>
      <c r="B31" s="12" t="s">
        <v>192</v>
      </c>
      <c r="C31" s="25">
        <v>45155</v>
      </c>
      <c r="D31" s="30" t="s">
        <v>196</v>
      </c>
      <c r="E31" s="40" t="s">
        <v>193</v>
      </c>
      <c r="F31" s="16" t="s">
        <v>73</v>
      </c>
      <c r="G31" s="20">
        <v>750</v>
      </c>
      <c r="H31" s="20">
        <v>750</v>
      </c>
      <c r="I31" s="16" t="s">
        <v>56</v>
      </c>
      <c r="J31" s="25">
        <v>45199</v>
      </c>
    </row>
    <row r="32" spans="1:10" x14ac:dyDescent="0.25">
      <c r="A32" s="12"/>
      <c r="B32" s="12" t="s">
        <v>162</v>
      </c>
      <c r="C32" s="25">
        <v>45057</v>
      </c>
      <c r="D32" s="30" t="s">
        <v>164</v>
      </c>
      <c r="E32" s="40" t="s">
        <v>163</v>
      </c>
      <c r="F32" s="16" t="s">
        <v>73</v>
      </c>
      <c r="G32" s="20">
        <v>3396</v>
      </c>
      <c r="H32" s="20">
        <v>3396</v>
      </c>
      <c r="I32" s="16" t="s">
        <v>56</v>
      </c>
      <c r="J32" s="25">
        <v>45199</v>
      </c>
    </row>
    <row r="33" spans="1:10" x14ac:dyDescent="0.25">
      <c r="A33" s="12"/>
      <c r="B33" s="12" t="s">
        <v>197</v>
      </c>
      <c r="C33" s="25">
        <v>45188</v>
      </c>
      <c r="D33" s="30" t="s">
        <v>198</v>
      </c>
      <c r="E33" s="40" t="s">
        <v>199</v>
      </c>
      <c r="F33" s="16" t="s">
        <v>73</v>
      </c>
      <c r="G33" s="20">
        <v>1200</v>
      </c>
      <c r="H33" s="20">
        <v>1200</v>
      </c>
      <c r="I33" s="16" t="s">
        <v>56</v>
      </c>
      <c r="J33" s="25">
        <v>45199</v>
      </c>
    </row>
    <row r="34" spans="1:10" x14ac:dyDescent="0.25">
      <c r="A34" s="12"/>
      <c r="B34" s="12" t="s">
        <v>165</v>
      </c>
      <c r="C34" s="25">
        <v>45027</v>
      </c>
      <c r="D34" s="30" t="s">
        <v>128</v>
      </c>
      <c r="E34" s="40" t="s">
        <v>167</v>
      </c>
      <c r="F34" s="16" t="s">
        <v>73</v>
      </c>
      <c r="G34" s="20">
        <v>1200</v>
      </c>
      <c r="H34" s="20">
        <f>+G34-810.5</f>
        <v>389.5</v>
      </c>
      <c r="I34" s="16" t="s">
        <v>56</v>
      </c>
      <c r="J34" s="25">
        <v>45199</v>
      </c>
    </row>
    <row r="35" spans="1:10" x14ac:dyDescent="0.25">
      <c r="A35" s="12"/>
      <c r="B35" s="12" t="s">
        <v>165</v>
      </c>
      <c r="C35" s="25">
        <v>45044</v>
      </c>
      <c r="D35" s="30" t="s">
        <v>166</v>
      </c>
      <c r="E35" s="40" t="s">
        <v>167</v>
      </c>
      <c r="F35" s="16" t="s">
        <v>73</v>
      </c>
      <c r="G35" s="20">
        <v>1200</v>
      </c>
      <c r="H35" s="20">
        <f>+G35-980.4</f>
        <v>219.60000000000002</v>
      </c>
      <c r="I35" s="16" t="s">
        <v>56</v>
      </c>
      <c r="J35" s="25">
        <v>45199</v>
      </c>
    </row>
    <row r="36" spans="1:10" x14ac:dyDescent="0.25">
      <c r="A36" s="12"/>
      <c r="B36" s="12" t="s">
        <v>165</v>
      </c>
      <c r="C36" s="25">
        <v>45118</v>
      </c>
      <c r="D36" s="30" t="s">
        <v>200</v>
      </c>
      <c r="E36" s="40" t="s">
        <v>167</v>
      </c>
      <c r="F36" s="16" t="s">
        <v>73</v>
      </c>
      <c r="G36" s="20">
        <v>3000</v>
      </c>
      <c r="H36" s="20">
        <v>79</v>
      </c>
      <c r="I36" s="16" t="s">
        <v>56</v>
      </c>
      <c r="J36" s="25">
        <v>45199</v>
      </c>
    </row>
    <row r="37" spans="1:10" x14ac:dyDescent="0.25">
      <c r="A37" s="12"/>
      <c r="B37" s="12" t="s">
        <v>165</v>
      </c>
      <c r="C37" s="25">
        <v>45120</v>
      </c>
      <c r="D37" s="30" t="s">
        <v>201</v>
      </c>
      <c r="E37" s="40" t="s">
        <v>167</v>
      </c>
      <c r="F37" s="16" t="s">
        <v>73</v>
      </c>
      <c r="G37" s="20">
        <v>1200</v>
      </c>
      <c r="H37" s="20">
        <v>52.1</v>
      </c>
      <c r="I37" s="16" t="s">
        <v>56</v>
      </c>
      <c r="J37" s="25">
        <v>45199</v>
      </c>
    </row>
    <row r="38" spans="1:10" x14ac:dyDescent="0.25">
      <c r="A38" s="12"/>
      <c r="B38" s="12" t="s">
        <v>165</v>
      </c>
      <c r="C38" s="25">
        <v>45128</v>
      </c>
      <c r="D38" s="30" t="s">
        <v>202</v>
      </c>
      <c r="E38" s="40" t="s">
        <v>167</v>
      </c>
      <c r="F38" s="16" t="s">
        <v>73</v>
      </c>
      <c r="G38" s="20">
        <v>1200</v>
      </c>
      <c r="H38" s="20">
        <v>254.60000000000002</v>
      </c>
      <c r="I38" s="16" t="s">
        <v>56</v>
      </c>
      <c r="J38" s="25">
        <v>45199</v>
      </c>
    </row>
    <row r="39" spans="1:10" x14ac:dyDescent="0.25">
      <c r="A39" s="12"/>
      <c r="B39" s="12" t="s">
        <v>165</v>
      </c>
      <c r="C39" s="25">
        <v>45138</v>
      </c>
      <c r="D39" s="30" t="s">
        <v>203</v>
      </c>
      <c r="E39" s="40" t="s">
        <v>167</v>
      </c>
      <c r="F39" s="16" t="s">
        <v>73</v>
      </c>
      <c r="G39" s="20">
        <v>1200</v>
      </c>
      <c r="H39" s="20">
        <v>93.1</v>
      </c>
      <c r="I39" s="16" t="s">
        <v>56</v>
      </c>
      <c r="J39" s="25">
        <v>45199</v>
      </c>
    </row>
    <row r="40" spans="1:10" x14ac:dyDescent="0.25">
      <c r="A40" s="12"/>
      <c r="B40" s="12" t="s">
        <v>104</v>
      </c>
      <c r="C40" s="25">
        <v>44992</v>
      </c>
      <c r="D40" s="30" t="s">
        <v>117</v>
      </c>
      <c r="E40" s="40" t="s">
        <v>105</v>
      </c>
      <c r="F40" s="16" t="s">
        <v>73</v>
      </c>
      <c r="G40" s="20">
        <v>3721</v>
      </c>
      <c r="H40" s="20">
        <v>71.059999999999945</v>
      </c>
      <c r="I40" s="16" t="s">
        <v>56</v>
      </c>
      <c r="J40" s="25">
        <v>45199</v>
      </c>
    </row>
    <row r="41" spans="1:10" x14ac:dyDescent="0.25">
      <c r="A41" s="12"/>
      <c r="B41" s="12" t="s">
        <v>104</v>
      </c>
      <c r="C41" s="25">
        <v>45089</v>
      </c>
      <c r="D41" s="30" t="s">
        <v>168</v>
      </c>
      <c r="E41" s="40" t="s">
        <v>105</v>
      </c>
      <c r="F41" s="16" t="s">
        <v>73</v>
      </c>
      <c r="G41" s="20">
        <v>500</v>
      </c>
      <c r="H41" s="20">
        <v>25</v>
      </c>
      <c r="I41" s="16" t="s">
        <v>56</v>
      </c>
      <c r="J41" s="25">
        <v>45199</v>
      </c>
    </row>
    <row r="42" spans="1:10" x14ac:dyDescent="0.25">
      <c r="A42" s="12"/>
      <c r="B42" s="12" t="s">
        <v>104</v>
      </c>
      <c r="C42" s="25">
        <v>45098</v>
      </c>
      <c r="D42" s="30" t="s">
        <v>169</v>
      </c>
      <c r="E42" s="40" t="s">
        <v>105</v>
      </c>
      <c r="F42" s="16" t="s">
        <v>73</v>
      </c>
      <c r="G42" s="20">
        <v>550</v>
      </c>
      <c r="H42" s="20">
        <v>15</v>
      </c>
      <c r="I42" s="16" t="s">
        <v>56</v>
      </c>
      <c r="J42" s="25">
        <v>45199</v>
      </c>
    </row>
    <row r="43" spans="1:10" x14ac:dyDescent="0.25">
      <c r="A43" s="12"/>
      <c r="B43" s="12" t="s">
        <v>104</v>
      </c>
      <c r="C43" s="25">
        <v>45100</v>
      </c>
      <c r="D43" s="30" t="s">
        <v>170</v>
      </c>
      <c r="E43" s="40" t="s">
        <v>105</v>
      </c>
      <c r="F43" s="16" t="s">
        <v>73</v>
      </c>
      <c r="G43" s="20">
        <v>1300</v>
      </c>
      <c r="H43" s="20">
        <v>1300</v>
      </c>
      <c r="I43" s="16" t="s">
        <v>56</v>
      </c>
      <c r="J43" s="25">
        <v>45199</v>
      </c>
    </row>
    <row r="44" spans="1:10" x14ac:dyDescent="0.25">
      <c r="A44" s="12"/>
      <c r="B44" s="12" t="s">
        <v>104</v>
      </c>
      <c r="C44" s="25">
        <v>45110</v>
      </c>
      <c r="D44" s="30" t="s">
        <v>168</v>
      </c>
      <c r="E44" s="40" t="s">
        <v>105</v>
      </c>
      <c r="F44" s="16" t="s">
        <v>73</v>
      </c>
      <c r="G44" s="20">
        <v>2000</v>
      </c>
      <c r="H44" s="20">
        <v>17.989999999999998</v>
      </c>
      <c r="I44" s="16" t="s">
        <v>56</v>
      </c>
      <c r="J44" s="25">
        <v>45199</v>
      </c>
    </row>
    <row r="45" spans="1:10" x14ac:dyDescent="0.25">
      <c r="A45" s="12"/>
      <c r="B45" s="12" t="s">
        <v>104</v>
      </c>
      <c r="C45" s="25">
        <v>45169</v>
      </c>
      <c r="D45" s="30" t="s">
        <v>97</v>
      </c>
      <c r="E45" s="40" t="s">
        <v>105</v>
      </c>
      <c r="F45" s="16" t="s">
        <v>73</v>
      </c>
      <c r="G45" s="20">
        <v>2000</v>
      </c>
      <c r="H45" s="20">
        <v>284</v>
      </c>
      <c r="I45" s="16" t="s">
        <v>56</v>
      </c>
      <c r="J45" s="25">
        <v>45199</v>
      </c>
    </row>
    <row r="46" spans="1:10" x14ac:dyDescent="0.25">
      <c r="A46" s="12"/>
      <c r="B46" s="12" t="s">
        <v>104</v>
      </c>
      <c r="C46" s="25">
        <v>45145</v>
      </c>
      <c r="D46" s="30" t="s">
        <v>204</v>
      </c>
      <c r="E46" s="40" t="s">
        <v>105</v>
      </c>
      <c r="F46" s="16" t="s">
        <v>73</v>
      </c>
      <c r="G46" s="20">
        <v>3200</v>
      </c>
      <c r="H46" s="20">
        <v>3200</v>
      </c>
      <c r="I46" s="16" t="s">
        <v>56</v>
      </c>
      <c r="J46" s="25">
        <v>45199</v>
      </c>
    </row>
    <row r="47" spans="1:10" x14ac:dyDescent="0.25">
      <c r="A47" s="12"/>
      <c r="B47" s="12" t="s">
        <v>104</v>
      </c>
      <c r="C47" s="25">
        <v>45174</v>
      </c>
      <c r="D47" s="30" t="s">
        <v>205</v>
      </c>
      <c r="E47" s="40" t="s">
        <v>105</v>
      </c>
      <c r="F47" s="16" t="s">
        <v>73</v>
      </c>
      <c r="G47" s="20">
        <v>2334</v>
      </c>
      <c r="H47" s="20">
        <v>2334</v>
      </c>
      <c r="I47" s="16" t="s">
        <v>56</v>
      </c>
      <c r="J47" s="25">
        <v>45199</v>
      </c>
    </row>
    <row r="48" spans="1:10" x14ac:dyDescent="0.25">
      <c r="A48" s="12"/>
      <c r="B48" s="12" t="s">
        <v>104</v>
      </c>
      <c r="C48" s="25">
        <v>45177</v>
      </c>
      <c r="D48" s="30" t="s">
        <v>206</v>
      </c>
      <c r="E48" s="40" t="s">
        <v>105</v>
      </c>
      <c r="F48" s="16" t="s">
        <v>73</v>
      </c>
      <c r="G48" s="20">
        <v>4000</v>
      </c>
      <c r="H48" s="20">
        <v>4000</v>
      </c>
      <c r="I48" s="16" t="s">
        <v>56</v>
      </c>
      <c r="J48" s="25">
        <v>45199</v>
      </c>
    </row>
    <row r="49" spans="1:10" x14ac:dyDescent="0.25">
      <c r="A49" s="12"/>
      <c r="B49" s="12" t="s">
        <v>104</v>
      </c>
      <c r="C49" s="25">
        <v>45182</v>
      </c>
      <c r="D49" s="30" t="s">
        <v>207</v>
      </c>
      <c r="E49" s="40" t="s">
        <v>105</v>
      </c>
      <c r="F49" s="16" t="s">
        <v>73</v>
      </c>
      <c r="G49" s="20">
        <v>7000</v>
      </c>
      <c r="H49" s="20">
        <v>7000</v>
      </c>
      <c r="I49" s="16" t="s">
        <v>56</v>
      </c>
      <c r="J49" s="25">
        <v>45199</v>
      </c>
    </row>
    <row r="50" spans="1:10" x14ac:dyDescent="0.25">
      <c r="A50" s="12"/>
      <c r="B50" s="12" t="s">
        <v>104</v>
      </c>
      <c r="C50" s="25">
        <v>45184</v>
      </c>
      <c r="D50" s="30" t="s">
        <v>208</v>
      </c>
      <c r="E50" s="40" t="s">
        <v>105</v>
      </c>
      <c r="F50" s="16" t="s">
        <v>73</v>
      </c>
      <c r="G50" s="20">
        <v>12000</v>
      </c>
      <c r="H50" s="20">
        <v>12000</v>
      </c>
      <c r="I50" s="16" t="s">
        <v>56</v>
      </c>
      <c r="J50" s="25">
        <v>45199</v>
      </c>
    </row>
    <row r="51" spans="1:10" x14ac:dyDescent="0.25">
      <c r="A51" s="12"/>
      <c r="B51" s="12" t="s">
        <v>209</v>
      </c>
      <c r="C51" s="25">
        <v>45198</v>
      </c>
      <c r="D51" s="30" t="s">
        <v>211</v>
      </c>
      <c r="E51" s="40" t="s">
        <v>210</v>
      </c>
      <c r="F51" s="16" t="s">
        <v>73</v>
      </c>
      <c r="G51" s="20">
        <v>750</v>
      </c>
      <c r="H51" s="20">
        <v>750</v>
      </c>
      <c r="I51" s="16" t="s">
        <v>56</v>
      </c>
      <c r="J51" s="25">
        <v>45199</v>
      </c>
    </row>
    <row r="52" spans="1:10" x14ac:dyDescent="0.25">
      <c r="A52" s="12"/>
      <c r="B52" s="12" t="s">
        <v>118</v>
      </c>
      <c r="C52" s="25">
        <v>44984</v>
      </c>
      <c r="D52" s="30" t="s">
        <v>119</v>
      </c>
      <c r="E52" s="40" t="s">
        <v>120</v>
      </c>
      <c r="F52" s="16" t="s">
        <v>73</v>
      </c>
      <c r="G52" s="20">
        <v>750</v>
      </c>
      <c r="H52" s="20">
        <v>750</v>
      </c>
      <c r="I52" s="16" t="s">
        <v>56</v>
      </c>
      <c r="J52" s="25">
        <v>45199</v>
      </c>
    </row>
    <row r="53" spans="1:10" x14ac:dyDescent="0.25">
      <c r="A53" s="12"/>
      <c r="B53" s="12" t="s">
        <v>118</v>
      </c>
      <c r="C53" s="25">
        <v>45033</v>
      </c>
      <c r="D53" s="30" t="s">
        <v>156</v>
      </c>
      <c r="E53" s="40" t="s">
        <v>120</v>
      </c>
      <c r="F53" s="16" t="s">
        <v>73</v>
      </c>
      <c r="G53" s="20">
        <v>750</v>
      </c>
      <c r="H53" s="20">
        <v>750</v>
      </c>
      <c r="I53" s="16" t="s">
        <v>56</v>
      </c>
      <c r="J53" s="25">
        <v>45199</v>
      </c>
    </row>
    <row r="54" spans="1:10" x14ac:dyDescent="0.25">
      <c r="A54" s="12"/>
      <c r="B54" s="12" t="s">
        <v>118</v>
      </c>
      <c r="C54" s="25">
        <v>45092</v>
      </c>
      <c r="D54" s="30" t="s">
        <v>171</v>
      </c>
      <c r="E54" s="40" t="s">
        <v>120</v>
      </c>
      <c r="F54" s="16" t="s">
        <v>73</v>
      </c>
      <c r="G54" s="20">
        <v>3300</v>
      </c>
      <c r="H54" s="20">
        <v>3300</v>
      </c>
      <c r="I54" s="16" t="s">
        <v>56</v>
      </c>
      <c r="J54" s="25">
        <v>45199</v>
      </c>
    </row>
    <row r="55" spans="1:10" x14ac:dyDescent="0.25">
      <c r="A55" s="12"/>
      <c r="B55" s="12" t="s">
        <v>121</v>
      </c>
      <c r="C55" s="25">
        <v>44986</v>
      </c>
      <c r="D55" s="30" t="s">
        <v>106</v>
      </c>
      <c r="E55" s="40" t="s">
        <v>122</v>
      </c>
      <c r="F55" s="16" t="s">
        <v>73</v>
      </c>
      <c r="G55" s="20">
        <v>5000</v>
      </c>
      <c r="H55" s="20">
        <v>0.6</v>
      </c>
      <c r="I55" s="16" t="s">
        <v>56</v>
      </c>
      <c r="J55" s="25">
        <v>45199</v>
      </c>
    </row>
    <row r="56" spans="1:10" x14ac:dyDescent="0.25">
      <c r="A56" s="12"/>
      <c r="B56" s="12" t="s">
        <v>121</v>
      </c>
      <c r="C56" s="25">
        <v>45174</v>
      </c>
      <c r="D56" s="30" t="s">
        <v>212</v>
      </c>
      <c r="E56" s="40" t="s">
        <v>122</v>
      </c>
      <c r="F56" s="16" t="s">
        <v>73</v>
      </c>
      <c r="G56" s="20">
        <v>3700</v>
      </c>
      <c r="H56" s="20">
        <v>3700</v>
      </c>
      <c r="I56" s="16" t="s">
        <v>56</v>
      </c>
      <c r="J56" s="25">
        <v>45199</v>
      </c>
    </row>
    <row r="57" spans="1:10" x14ac:dyDescent="0.25">
      <c r="A57" s="12"/>
      <c r="B57" s="12" t="s">
        <v>213</v>
      </c>
      <c r="C57" s="25">
        <v>45188</v>
      </c>
      <c r="D57" s="30" t="s">
        <v>215</v>
      </c>
      <c r="E57" s="40" t="s">
        <v>214</v>
      </c>
      <c r="F57" s="16" t="s">
        <v>73</v>
      </c>
      <c r="G57" s="20">
        <v>800</v>
      </c>
      <c r="H57" s="20">
        <v>800</v>
      </c>
      <c r="I57" s="16" t="s">
        <v>56</v>
      </c>
      <c r="J57" s="25">
        <v>45199</v>
      </c>
    </row>
    <row r="58" spans="1:10" x14ac:dyDescent="0.25">
      <c r="A58" s="12"/>
      <c r="B58" s="12" t="s">
        <v>123</v>
      </c>
      <c r="C58" s="25">
        <v>44930</v>
      </c>
      <c r="D58" s="30" t="s">
        <v>124</v>
      </c>
      <c r="E58" s="40" t="s">
        <v>126</v>
      </c>
      <c r="F58" s="16" t="s">
        <v>73</v>
      </c>
      <c r="G58" s="20">
        <v>6700</v>
      </c>
      <c r="H58" s="20">
        <v>5754.92</v>
      </c>
      <c r="I58" s="16" t="s">
        <v>56</v>
      </c>
      <c r="J58" s="25">
        <v>45199</v>
      </c>
    </row>
    <row r="59" spans="1:10" x14ac:dyDescent="0.25">
      <c r="A59" s="12"/>
      <c r="B59" s="12" t="s">
        <v>123</v>
      </c>
      <c r="C59" s="25">
        <v>44953</v>
      </c>
      <c r="D59" s="30" t="s">
        <v>125</v>
      </c>
      <c r="E59" s="40" t="s">
        <v>126</v>
      </c>
      <c r="F59" s="16" t="s">
        <v>73</v>
      </c>
      <c r="G59" s="20">
        <v>1000</v>
      </c>
      <c r="H59" s="20">
        <v>1000</v>
      </c>
      <c r="I59" s="16" t="s">
        <v>56</v>
      </c>
      <c r="J59" s="25">
        <v>45199</v>
      </c>
    </row>
    <row r="60" spans="1:10" x14ac:dyDescent="0.25">
      <c r="A60" s="12"/>
      <c r="B60" s="12" t="s">
        <v>127</v>
      </c>
      <c r="C60" s="25">
        <v>45198</v>
      </c>
      <c r="D60" s="30" t="s">
        <v>216</v>
      </c>
      <c r="E60" s="40" t="s">
        <v>129</v>
      </c>
      <c r="F60" s="16" t="s">
        <v>73</v>
      </c>
      <c r="G60" s="20">
        <v>1200</v>
      </c>
      <c r="H60" s="20">
        <v>1200</v>
      </c>
      <c r="I60" s="16" t="s">
        <v>56</v>
      </c>
      <c r="J60" s="25">
        <v>45199</v>
      </c>
    </row>
    <row r="61" spans="1:10" x14ac:dyDescent="0.25">
      <c r="A61" s="12"/>
      <c r="B61" s="12" t="s">
        <v>130</v>
      </c>
      <c r="C61" s="25">
        <v>44937</v>
      </c>
      <c r="D61" s="30" t="s">
        <v>134</v>
      </c>
      <c r="E61" s="40" t="s">
        <v>131</v>
      </c>
      <c r="F61" s="16" t="s">
        <v>73</v>
      </c>
      <c r="G61" s="20">
        <v>4527.09</v>
      </c>
      <c r="H61" s="20">
        <v>3374</v>
      </c>
      <c r="I61" s="16" t="s">
        <v>56</v>
      </c>
      <c r="J61" s="25">
        <v>45199</v>
      </c>
    </row>
    <row r="62" spans="1:10" x14ac:dyDescent="0.25">
      <c r="A62" s="12"/>
      <c r="B62" s="12" t="s">
        <v>130</v>
      </c>
      <c r="C62" s="25">
        <v>44966</v>
      </c>
      <c r="D62" s="30" t="s">
        <v>132</v>
      </c>
      <c r="E62" s="40" t="s">
        <v>131</v>
      </c>
      <c r="F62" s="16" t="s">
        <v>73</v>
      </c>
      <c r="G62" s="20">
        <v>27297.94</v>
      </c>
      <c r="H62" s="20">
        <v>30.779999999998836</v>
      </c>
      <c r="I62" s="16" t="s">
        <v>56</v>
      </c>
      <c r="J62" s="25">
        <v>45199</v>
      </c>
    </row>
    <row r="63" spans="1:10" x14ac:dyDescent="0.25">
      <c r="A63" s="12"/>
      <c r="B63" s="12" t="s">
        <v>130</v>
      </c>
      <c r="C63" s="25">
        <v>44993</v>
      </c>
      <c r="D63" s="30" t="s">
        <v>133</v>
      </c>
      <c r="E63" s="40" t="s">
        <v>131</v>
      </c>
      <c r="F63" s="16" t="s">
        <v>73</v>
      </c>
      <c r="G63" s="20">
        <v>30222.67</v>
      </c>
      <c r="H63" s="20">
        <v>34.059999999997672</v>
      </c>
      <c r="I63" s="16" t="s">
        <v>56</v>
      </c>
      <c r="J63" s="25">
        <v>45199</v>
      </c>
    </row>
    <row r="64" spans="1:10" x14ac:dyDescent="0.25">
      <c r="A64" s="12"/>
      <c r="B64" s="12" t="s">
        <v>130</v>
      </c>
      <c r="C64" s="25">
        <v>45153</v>
      </c>
      <c r="D64" s="30" t="s">
        <v>217</v>
      </c>
      <c r="E64" s="40" t="s">
        <v>131</v>
      </c>
      <c r="F64" s="16" t="s">
        <v>73</v>
      </c>
      <c r="G64" s="20">
        <v>37522.080000000002</v>
      </c>
      <c r="H64" s="20">
        <v>34.07</v>
      </c>
      <c r="I64" s="16" t="s">
        <v>56</v>
      </c>
      <c r="J64" s="25">
        <v>45199</v>
      </c>
    </row>
    <row r="65" spans="1:10" x14ac:dyDescent="0.25">
      <c r="A65" s="12"/>
      <c r="B65" s="12" t="s">
        <v>130</v>
      </c>
      <c r="C65" s="25">
        <v>45181</v>
      </c>
      <c r="D65" s="30" t="s">
        <v>218</v>
      </c>
      <c r="E65" s="40" t="s">
        <v>131</v>
      </c>
      <c r="F65" s="16" t="s">
        <v>73</v>
      </c>
      <c r="G65" s="20">
        <v>36311.760000000002</v>
      </c>
      <c r="H65" s="20">
        <v>32.97</v>
      </c>
      <c r="I65" s="16" t="s">
        <v>56</v>
      </c>
      <c r="J65" s="25">
        <v>45199</v>
      </c>
    </row>
    <row r="66" spans="1:10" x14ac:dyDescent="0.25">
      <c r="A66" s="12"/>
      <c r="B66" s="12" t="s">
        <v>175</v>
      </c>
      <c r="C66" s="25">
        <v>45030</v>
      </c>
      <c r="D66" s="30" t="s">
        <v>135</v>
      </c>
      <c r="E66" s="40" t="s">
        <v>176</v>
      </c>
      <c r="F66" s="16" t="s">
        <v>73</v>
      </c>
      <c r="G66" s="20">
        <v>4000</v>
      </c>
      <c r="H66" s="20">
        <v>4000</v>
      </c>
      <c r="I66" s="16" t="s">
        <v>56</v>
      </c>
      <c r="J66" s="25">
        <v>45199</v>
      </c>
    </row>
    <row r="67" spans="1:10" x14ac:dyDescent="0.25">
      <c r="A67" s="12"/>
      <c r="B67" s="12" t="s">
        <v>90</v>
      </c>
      <c r="C67" s="25">
        <v>44936</v>
      </c>
      <c r="D67" s="30" t="s">
        <v>135</v>
      </c>
      <c r="E67" s="40" t="s">
        <v>91</v>
      </c>
      <c r="F67" s="16" t="s">
        <v>73</v>
      </c>
      <c r="G67" s="20">
        <v>2200</v>
      </c>
      <c r="H67" s="20">
        <v>2200</v>
      </c>
      <c r="I67" s="16" t="s">
        <v>56</v>
      </c>
      <c r="J67" s="25">
        <v>45199</v>
      </c>
    </row>
    <row r="68" spans="1:10" x14ac:dyDescent="0.25">
      <c r="A68" s="12"/>
      <c r="B68" s="12" t="s">
        <v>136</v>
      </c>
      <c r="C68" s="25">
        <v>44953</v>
      </c>
      <c r="D68" s="30" t="s">
        <v>138</v>
      </c>
      <c r="E68" s="40" t="s">
        <v>137</v>
      </c>
      <c r="F68" s="16" t="s">
        <v>73</v>
      </c>
      <c r="G68" s="20">
        <v>1200</v>
      </c>
      <c r="H68" s="20">
        <v>1157.6199999999999</v>
      </c>
      <c r="I68" s="16" t="s">
        <v>56</v>
      </c>
      <c r="J68" s="25">
        <v>45199</v>
      </c>
    </row>
    <row r="69" spans="1:10" x14ac:dyDescent="0.25">
      <c r="A69" s="12"/>
      <c r="B69" s="12" t="s">
        <v>136</v>
      </c>
      <c r="C69" s="25">
        <v>44987</v>
      </c>
      <c r="D69" s="30" t="s">
        <v>139</v>
      </c>
      <c r="E69" s="40" t="s">
        <v>137</v>
      </c>
      <c r="F69" s="16" t="s">
        <v>73</v>
      </c>
      <c r="G69" s="20">
        <v>1500</v>
      </c>
      <c r="H69" s="20">
        <f>1500-1118</f>
        <v>382</v>
      </c>
      <c r="I69" s="16" t="s">
        <v>56</v>
      </c>
      <c r="J69" s="25">
        <v>45199</v>
      </c>
    </row>
    <row r="70" spans="1:10" x14ac:dyDescent="0.25">
      <c r="A70" s="12"/>
      <c r="B70" s="12" t="s">
        <v>136</v>
      </c>
      <c r="C70" s="25">
        <v>44998</v>
      </c>
      <c r="D70" s="30" t="s">
        <v>140</v>
      </c>
      <c r="E70" s="40" t="s">
        <v>137</v>
      </c>
      <c r="F70" s="16" t="s">
        <v>73</v>
      </c>
      <c r="G70" s="20">
        <v>1500</v>
      </c>
      <c r="H70" s="20">
        <v>1500</v>
      </c>
      <c r="I70" s="16" t="s">
        <v>56</v>
      </c>
      <c r="J70" s="25">
        <v>45199</v>
      </c>
    </row>
    <row r="71" spans="1:10" x14ac:dyDescent="0.25">
      <c r="A71" s="12"/>
      <c r="B71" s="12" t="s">
        <v>136</v>
      </c>
      <c r="C71" s="25">
        <v>45021</v>
      </c>
      <c r="D71" s="30" t="s">
        <v>172</v>
      </c>
      <c r="E71" s="40" t="s">
        <v>137</v>
      </c>
      <c r="F71" s="16" t="s">
        <v>73</v>
      </c>
      <c r="G71" s="20">
        <v>1500</v>
      </c>
      <c r="H71" s="20">
        <v>1500</v>
      </c>
      <c r="I71" s="16" t="s">
        <v>56</v>
      </c>
      <c r="J71" s="25">
        <v>45199</v>
      </c>
    </row>
    <row r="72" spans="1:10" x14ac:dyDescent="0.25">
      <c r="A72" s="12"/>
      <c r="B72" s="12" t="s">
        <v>136</v>
      </c>
      <c r="C72" s="25">
        <v>45033</v>
      </c>
      <c r="D72" s="30" t="s">
        <v>173</v>
      </c>
      <c r="E72" s="40" t="s">
        <v>137</v>
      </c>
      <c r="F72" s="16" t="s">
        <v>73</v>
      </c>
      <c r="G72" s="20">
        <v>1500</v>
      </c>
      <c r="H72" s="20">
        <v>1500</v>
      </c>
      <c r="I72" s="16" t="s">
        <v>56</v>
      </c>
      <c r="J72" s="25">
        <v>45199</v>
      </c>
    </row>
    <row r="73" spans="1:10" x14ac:dyDescent="0.25">
      <c r="A73" s="12"/>
      <c r="B73" s="12" t="s">
        <v>136</v>
      </c>
      <c r="C73" s="25">
        <v>45036</v>
      </c>
      <c r="D73" s="30" t="s">
        <v>171</v>
      </c>
      <c r="E73" s="40" t="s">
        <v>137</v>
      </c>
      <c r="F73" s="16" t="s">
        <v>73</v>
      </c>
      <c r="G73" s="20">
        <v>1500</v>
      </c>
      <c r="H73" s="20">
        <v>1500</v>
      </c>
      <c r="I73" s="16" t="s">
        <v>56</v>
      </c>
      <c r="J73" s="25">
        <v>45199</v>
      </c>
    </row>
    <row r="74" spans="1:10" x14ac:dyDescent="0.25">
      <c r="A74" s="12"/>
      <c r="B74" s="12" t="s">
        <v>141</v>
      </c>
      <c r="C74" s="25">
        <v>45030</v>
      </c>
      <c r="D74" s="30" t="s">
        <v>174</v>
      </c>
      <c r="E74" s="40" t="s">
        <v>142</v>
      </c>
      <c r="F74" s="16" t="s">
        <v>73</v>
      </c>
      <c r="G74" s="20">
        <v>30000</v>
      </c>
      <c r="H74" s="20">
        <v>18500.82</v>
      </c>
      <c r="I74" s="16" t="s">
        <v>56</v>
      </c>
      <c r="J74" s="25">
        <v>45199</v>
      </c>
    </row>
    <row r="75" spans="1:10" x14ac:dyDescent="0.25">
      <c r="A75" s="12"/>
      <c r="B75" s="12" t="s">
        <v>141</v>
      </c>
      <c r="C75" s="25">
        <v>45132</v>
      </c>
      <c r="D75" s="30" t="s">
        <v>219</v>
      </c>
      <c r="E75" s="40" t="s">
        <v>142</v>
      </c>
      <c r="F75" s="16" t="s">
        <v>73</v>
      </c>
      <c r="G75" s="20">
        <v>10000</v>
      </c>
      <c r="H75" s="20">
        <v>3658.39</v>
      </c>
      <c r="I75" s="16" t="s">
        <v>56</v>
      </c>
      <c r="J75" s="25">
        <v>45199</v>
      </c>
    </row>
    <row r="76" spans="1:10" x14ac:dyDescent="0.25">
      <c r="A76" s="12"/>
      <c r="B76" s="12" t="s">
        <v>141</v>
      </c>
      <c r="C76" s="25">
        <v>45160</v>
      </c>
      <c r="D76" s="30" t="s">
        <v>220</v>
      </c>
      <c r="E76" s="40" t="s">
        <v>142</v>
      </c>
      <c r="F76" s="16" t="s">
        <v>73</v>
      </c>
      <c r="G76" s="20">
        <v>10000</v>
      </c>
      <c r="H76" s="20">
        <v>2000.1</v>
      </c>
      <c r="I76" s="16" t="s">
        <v>56</v>
      </c>
      <c r="J76" s="25">
        <v>45199</v>
      </c>
    </row>
    <row r="77" spans="1:10" x14ac:dyDescent="0.25">
      <c r="A77" s="12"/>
      <c r="B77" s="12" t="s">
        <v>221</v>
      </c>
      <c r="C77" s="25">
        <v>45195</v>
      </c>
      <c r="D77" s="30" t="s">
        <v>223</v>
      </c>
      <c r="E77" s="40" t="s">
        <v>222</v>
      </c>
      <c r="F77" s="16" t="s">
        <v>73</v>
      </c>
      <c r="G77" s="20">
        <v>1000</v>
      </c>
      <c r="H77" s="20">
        <v>1000</v>
      </c>
      <c r="I77" s="16" t="s">
        <v>56</v>
      </c>
      <c r="J77" s="25">
        <v>45199</v>
      </c>
    </row>
    <row r="78" spans="1:10" x14ac:dyDescent="0.25">
      <c r="A78" s="12"/>
      <c r="B78" s="12" t="s">
        <v>143</v>
      </c>
      <c r="C78" s="25">
        <v>45155</v>
      </c>
      <c r="D78" s="30" t="s">
        <v>224</v>
      </c>
      <c r="E78" s="40" t="s">
        <v>144</v>
      </c>
      <c r="F78" s="16" t="s">
        <v>73</v>
      </c>
      <c r="G78" s="20">
        <v>750</v>
      </c>
      <c r="H78" s="20">
        <v>375.02</v>
      </c>
      <c r="I78" s="16" t="s">
        <v>56</v>
      </c>
      <c r="J78" s="25">
        <v>45199</v>
      </c>
    </row>
    <row r="79" spans="1:10" x14ac:dyDescent="0.25">
      <c r="A79" s="12"/>
      <c r="B79" s="12" t="s">
        <v>143</v>
      </c>
      <c r="C79" s="25">
        <v>45169</v>
      </c>
      <c r="D79" s="30" t="s">
        <v>225</v>
      </c>
      <c r="E79" s="40" t="s">
        <v>144</v>
      </c>
      <c r="F79" s="16" t="s">
        <v>73</v>
      </c>
      <c r="G79" s="20">
        <v>1500</v>
      </c>
      <c r="H79" s="20">
        <v>100.01</v>
      </c>
      <c r="I79" s="16" t="s">
        <v>56</v>
      </c>
      <c r="J79" s="25">
        <v>45199</v>
      </c>
    </row>
    <row r="80" spans="1:10" x14ac:dyDescent="0.25">
      <c r="A80" s="12"/>
      <c r="B80" s="12" t="s">
        <v>233</v>
      </c>
      <c r="C80" s="25">
        <v>45120</v>
      </c>
      <c r="D80" s="30" t="s">
        <v>164</v>
      </c>
      <c r="E80" s="40" t="s">
        <v>234</v>
      </c>
      <c r="F80" s="16" t="s">
        <v>73</v>
      </c>
      <c r="G80" s="20">
        <v>13150</v>
      </c>
      <c r="H80" s="20">
        <v>13150</v>
      </c>
      <c r="I80" s="16" t="s">
        <v>56</v>
      </c>
      <c r="J80" s="25">
        <v>45199</v>
      </c>
    </row>
    <row r="81" spans="1:12" x14ac:dyDescent="0.25">
      <c r="A81" s="12"/>
      <c r="B81" s="12" t="s">
        <v>233</v>
      </c>
      <c r="C81" s="25">
        <v>45120</v>
      </c>
      <c r="D81" s="30" t="s">
        <v>226</v>
      </c>
      <c r="E81" s="40" t="s">
        <v>234</v>
      </c>
      <c r="F81" s="16" t="s">
        <v>73</v>
      </c>
      <c r="G81" s="20">
        <v>34050</v>
      </c>
      <c r="H81" s="20">
        <v>34050</v>
      </c>
      <c r="I81" s="16" t="s">
        <v>56</v>
      </c>
      <c r="J81" s="25">
        <v>45199</v>
      </c>
    </row>
    <row r="82" spans="1:12" x14ac:dyDescent="0.25">
      <c r="A82" s="12"/>
      <c r="B82" s="12" t="s">
        <v>233</v>
      </c>
      <c r="C82" s="25">
        <v>45191</v>
      </c>
      <c r="D82" s="30" t="s">
        <v>227</v>
      </c>
      <c r="E82" s="40" t="s">
        <v>234</v>
      </c>
      <c r="F82" s="16" t="s">
        <v>73</v>
      </c>
      <c r="G82" s="20">
        <v>13150</v>
      </c>
      <c r="H82" s="20">
        <v>13150</v>
      </c>
      <c r="I82" s="16" t="s">
        <v>56</v>
      </c>
      <c r="J82" s="25">
        <v>45199</v>
      </c>
    </row>
    <row r="83" spans="1:12" x14ac:dyDescent="0.25">
      <c r="A83" s="12"/>
      <c r="B83" s="12" t="s">
        <v>233</v>
      </c>
      <c r="C83" s="25">
        <v>45191</v>
      </c>
      <c r="D83" s="30" t="s">
        <v>200</v>
      </c>
      <c r="E83" s="40" t="s">
        <v>234</v>
      </c>
      <c r="F83" s="16" t="s">
        <v>73</v>
      </c>
      <c r="G83" s="20">
        <v>34500</v>
      </c>
      <c r="H83" s="20">
        <v>34500</v>
      </c>
      <c r="I83" s="16" t="s">
        <v>56</v>
      </c>
      <c r="J83" s="25">
        <v>45199</v>
      </c>
    </row>
    <row r="84" spans="1:12" x14ac:dyDescent="0.25">
      <c r="A84" s="12"/>
      <c r="B84" s="12" t="s">
        <v>233</v>
      </c>
      <c r="C84" s="25">
        <v>45191</v>
      </c>
      <c r="D84" s="30" t="s">
        <v>228</v>
      </c>
      <c r="E84" s="40" t="s">
        <v>234</v>
      </c>
      <c r="F84" s="16" t="s">
        <v>73</v>
      </c>
      <c r="G84" s="20">
        <v>21350</v>
      </c>
      <c r="H84" s="20">
        <v>21350</v>
      </c>
      <c r="I84" s="16" t="s">
        <v>56</v>
      </c>
      <c r="J84" s="25">
        <v>45199</v>
      </c>
    </row>
    <row r="85" spans="1:12" x14ac:dyDescent="0.25">
      <c r="A85" s="12"/>
      <c r="B85" s="12" t="s">
        <v>233</v>
      </c>
      <c r="C85" s="25">
        <v>45191</v>
      </c>
      <c r="D85" s="30" t="s">
        <v>229</v>
      </c>
      <c r="E85" s="40" t="s">
        <v>234</v>
      </c>
      <c r="F85" s="16" t="s">
        <v>73</v>
      </c>
      <c r="G85" s="20">
        <v>26300</v>
      </c>
      <c r="H85" s="20">
        <v>26300</v>
      </c>
      <c r="I85" s="16" t="s">
        <v>56</v>
      </c>
      <c r="J85" s="25">
        <v>45199</v>
      </c>
    </row>
    <row r="86" spans="1:12" x14ac:dyDescent="0.25">
      <c r="A86" s="12"/>
      <c r="B86" s="12" t="s">
        <v>233</v>
      </c>
      <c r="C86" s="25">
        <v>45195</v>
      </c>
      <c r="D86" s="30" t="s">
        <v>119</v>
      </c>
      <c r="E86" s="40" t="s">
        <v>234</v>
      </c>
      <c r="F86" s="16" t="s">
        <v>73</v>
      </c>
      <c r="G86" s="20">
        <v>26300</v>
      </c>
      <c r="H86" s="20">
        <v>26300</v>
      </c>
      <c r="I86" s="16" t="s">
        <v>56</v>
      </c>
      <c r="J86" s="25">
        <v>45199</v>
      </c>
    </row>
    <row r="87" spans="1:12" x14ac:dyDescent="0.25">
      <c r="A87" s="12"/>
      <c r="B87" s="12" t="s">
        <v>233</v>
      </c>
      <c r="C87" s="25">
        <v>45195</v>
      </c>
      <c r="D87" s="30" t="s">
        <v>230</v>
      </c>
      <c r="E87" s="40" t="s">
        <v>234</v>
      </c>
      <c r="F87" s="16" t="s">
        <v>73</v>
      </c>
      <c r="G87" s="20">
        <v>2000</v>
      </c>
      <c r="H87" s="20">
        <v>2000</v>
      </c>
      <c r="I87" s="16" t="s">
        <v>56</v>
      </c>
      <c r="J87" s="25">
        <v>45199</v>
      </c>
    </row>
    <row r="88" spans="1:12" x14ac:dyDescent="0.25">
      <c r="A88" s="12"/>
      <c r="B88" s="12" t="s">
        <v>233</v>
      </c>
      <c r="C88" s="25">
        <v>45195</v>
      </c>
      <c r="D88" s="30" t="s">
        <v>231</v>
      </c>
      <c r="E88" s="40" t="s">
        <v>234</v>
      </c>
      <c r="F88" s="16" t="s">
        <v>73</v>
      </c>
      <c r="G88" s="20">
        <v>13150</v>
      </c>
      <c r="H88" s="20">
        <v>13150</v>
      </c>
      <c r="I88" s="16" t="s">
        <v>56</v>
      </c>
      <c r="J88" s="25">
        <v>45199</v>
      </c>
    </row>
    <row r="89" spans="1:12" x14ac:dyDescent="0.25">
      <c r="A89" s="12"/>
      <c r="B89" s="12" t="s">
        <v>233</v>
      </c>
      <c r="C89" s="25">
        <v>45195</v>
      </c>
      <c r="D89" s="30" t="s">
        <v>232</v>
      </c>
      <c r="E89" s="40" t="s">
        <v>234</v>
      </c>
      <c r="F89" s="16" t="s">
        <v>73</v>
      </c>
      <c r="G89" s="20">
        <v>2000</v>
      </c>
      <c r="H89" s="20">
        <v>2000</v>
      </c>
      <c r="I89" s="16" t="s">
        <v>56</v>
      </c>
      <c r="J89" s="25">
        <v>45199</v>
      </c>
    </row>
    <row r="90" spans="1:12" x14ac:dyDescent="0.25">
      <c r="A90" s="12"/>
      <c r="B90" s="12" t="s">
        <v>238</v>
      </c>
      <c r="C90" s="25">
        <v>45167</v>
      </c>
      <c r="D90" s="30" t="s">
        <v>237</v>
      </c>
      <c r="E90" s="40" t="s">
        <v>236</v>
      </c>
      <c r="F90" s="16" t="s">
        <v>73</v>
      </c>
      <c r="G90" s="20">
        <v>5000</v>
      </c>
      <c r="H90" s="20">
        <v>5000</v>
      </c>
      <c r="I90" s="16" t="s">
        <v>56</v>
      </c>
      <c r="J90" s="25">
        <v>45199</v>
      </c>
    </row>
    <row r="91" spans="1:12" x14ac:dyDescent="0.25">
      <c r="A91" s="12"/>
      <c r="B91" s="12" t="s">
        <v>239</v>
      </c>
      <c r="C91" s="25">
        <v>45174</v>
      </c>
      <c r="D91" s="30" t="s">
        <v>240</v>
      </c>
      <c r="E91" s="40" t="s">
        <v>235</v>
      </c>
      <c r="F91" s="16" t="s">
        <v>73</v>
      </c>
      <c r="G91" s="20">
        <v>3700</v>
      </c>
      <c r="H91" s="20">
        <v>3700</v>
      </c>
      <c r="I91" s="16" t="s">
        <v>56</v>
      </c>
      <c r="J91" s="25">
        <v>45199</v>
      </c>
    </row>
    <row r="92" spans="1:12" x14ac:dyDescent="0.25">
      <c r="A92" s="13"/>
      <c r="B92" s="13" t="s">
        <v>22</v>
      </c>
      <c r="C92" s="15"/>
      <c r="D92" s="29"/>
      <c r="E92" s="39" t="s">
        <v>45</v>
      </c>
      <c r="F92" s="16"/>
      <c r="G92" s="19">
        <f>SUM(G93:G103)</f>
        <v>1339830.1000000001</v>
      </c>
      <c r="H92" s="19">
        <f>SUM(H93:H103)</f>
        <v>1205157.0999999999</v>
      </c>
      <c r="I92" s="16"/>
      <c r="J92" s="25"/>
      <c r="K92" s="26"/>
    </row>
    <row r="93" spans="1:12" x14ac:dyDescent="0.25">
      <c r="A93" s="12"/>
      <c r="B93" s="12" t="s">
        <v>23</v>
      </c>
      <c r="C93" s="25">
        <v>45198</v>
      </c>
      <c r="D93" s="31" t="s">
        <v>241</v>
      </c>
      <c r="E93" s="40" t="s">
        <v>46</v>
      </c>
      <c r="F93" s="16" t="s">
        <v>53</v>
      </c>
      <c r="G93" s="20">
        <v>319114.36</v>
      </c>
      <c r="H93" s="20">
        <v>319114.36</v>
      </c>
      <c r="I93" s="16" t="s">
        <v>56</v>
      </c>
      <c r="J93" s="25">
        <v>45199</v>
      </c>
      <c r="L93" s="26"/>
    </row>
    <row r="94" spans="1:12" x14ac:dyDescent="0.25">
      <c r="A94" s="12"/>
      <c r="B94" s="12" t="s">
        <v>24</v>
      </c>
      <c r="C94" s="24">
        <v>44253</v>
      </c>
      <c r="D94" s="31" t="s">
        <v>242</v>
      </c>
      <c r="E94" s="40" t="s">
        <v>47</v>
      </c>
      <c r="F94" s="16" t="s">
        <v>53</v>
      </c>
      <c r="G94" s="20">
        <v>489768.86</v>
      </c>
      <c r="H94" s="20">
        <v>489768.86</v>
      </c>
      <c r="I94" s="16" t="s">
        <v>56</v>
      </c>
      <c r="J94" s="25">
        <v>45199</v>
      </c>
    </row>
    <row r="95" spans="1:12" x14ac:dyDescent="0.25">
      <c r="A95" s="12"/>
      <c r="B95" s="12" t="s">
        <v>25</v>
      </c>
      <c r="C95" s="24">
        <v>43376</v>
      </c>
      <c r="D95" s="31" t="s">
        <v>97</v>
      </c>
      <c r="E95" s="40" t="s">
        <v>74</v>
      </c>
      <c r="F95" s="16" t="s">
        <v>53</v>
      </c>
      <c r="G95" s="20">
        <v>199462</v>
      </c>
      <c r="H95" s="20">
        <v>199462</v>
      </c>
      <c r="I95" s="16" t="s">
        <v>56</v>
      </c>
      <c r="J95" s="25">
        <f t="shared" ref="J95:J96" si="0">+C95+30</f>
        <v>43406</v>
      </c>
    </row>
    <row r="96" spans="1:12" x14ac:dyDescent="0.25">
      <c r="A96" s="12"/>
      <c r="B96" s="12" t="s">
        <v>75</v>
      </c>
      <c r="C96" s="24">
        <v>43531</v>
      </c>
      <c r="D96" s="31" t="s">
        <v>98</v>
      </c>
      <c r="E96" s="40" t="s">
        <v>76</v>
      </c>
      <c r="F96" s="16" t="s">
        <v>53</v>
      </c>
      <c r="G96" s="20">
        <v>6000</v>
      </c>
      <c r="H96" s="20">
        <v>6000</v>
      </c>
      <c r="I96" s="16" t="s">
        <v>56</v>
      </c>
      <c r="J96" s="25">
        <f t="shared" si="0"/>
        <v>43561</v>
      </c>
    </row>
    <row r="97" spans="1:12" x14ac:dyDescent="0.25">
      <c r="A97" s="12"/>
      <c r="B97" s="12" t="s">
        <v>84</v>
      </c>
      <c r="C97" s="24">
        <v>44012</v>
      </c>
      <c r="D97" s="31" t="s">
        <v>99</v>
      </c>
      <c r="E97" s="40" t="s">
        <v>85</v>
      </c>
      <c r="F97" s="16" t="s">
        <v>53</v>
      </c>
      <c r="G97" s="20">
        <v>1276</v>
      </c>
      <c r="H97" s="20">
        <v>1276</v>
      </c>
      <c r="I97" s="16" t="s">
        <v>56</v>
      </c>
      <c r="J97" s="25">
        <f t="shared" ref="J97" si="1">+C97+30</f>
        <v>44042</v>
      </c>
    </row>
    <row r="98" spans="1:12" x14ac:dyDescent="0.25">
      <c r="A98" s="12"/>
      <c r="B98" s="12" t="s">
        <v>88</v>
      </c>
      <c r="C98" s="25">
        <v>44302</v>
      </c>
      <c r="D98" s="30" t="s">
        <v>100</v>
      </c>
      <c r="E98" s="40" t="s">
        <v>89</v>
      </c>
      <c r="F98" s="16" t="s">
        <v>53</v>
      </c>
      <c r="G98" s="20">
        <v>25612.44</v>
      </c>
      <c r="H98" s="20">
        <v>6484.58</v>
      </c>
      <c r="I98" s="16" t="s">
        <v>87</v>
      </c>
      <c r="J98" s="25">
        <v>45489</v>
      </c>
      <c r="L98" s="26"/>
    </row>
    <row r="99" spans="1:12" x14ac:dyDescent="0.25">
      <c r="A99" s="12"/>
      <c r="B99" s="12" t="s">
        <v>107</v>
      </c>
      <c r="C99" s="25">
        <v>44834</v>
      </c>
      <c r="D99" s="30" t="s">
        <v>110</v>
      </c>
      <c r="E99" s="40" t="s">
        <v>109</v>
      </c>
      <c r="F99" s="16" t="s">
        <v>53</v>
      </c>
      <c r="G99" s="20">
        <v>23276.31</v>
      </c>
      <c r="H99" s="20">
        <v>6982.83</v>
      </c>
      <c r="I99" s="16" t="s">
        <v>87</v>
      </c>
      <c r="J99" s="25">
        <v>45382</v>
      </c>
      <c r="L99" s="26"/>
    </row>
    <row r="100" spans="1:12" x14ac:dyDescent="0.25">
      <c r="A100" s="12"/>
      <c r="B100" s="12" t="s">
        <v>108</v>
      </c>
      <c r="C100" s="25">
        <v>44834</v>
      </c>
      <c r="D100" s="30" t="s">
        <v>111</v>
      </c>
      <c r="E100" s="40" t="s">
        <v>112</v>
      </c>
      <c r="F100" s="16" t="s">
        <v>53</v>
      </c>
      <c r="G100" s="20">
        <v>210571.59</v>
      </c>
      <c r="H100" s="20">
        <v>142135.82</v>
      </c>
      <c r="I100" s="16" t="s">
        <v>87</v>
      </c>
      <c r="J100" s="25">
        <v>46022</v>
      </c>
      <c r="L100" s="26"/>
    </row>
    <row r="101" spans="1:12" x14ac:dyDescent="0.25">
      <c r="A101" s="12"/>
      <c r="B101" s="12" t="s">
        <v>145</v>
      </c>
      <c r="C101" s="25">
        <v>44957</v>
      </c>
      <c r="D101" s="30" t="s">
        <v>147</v>
      </c>
      <c r="E101" s="40" t="s">
        <v>148</v>
      </c>
      <c r="F101" s="16" t="s">
        <v>53</v>
      </c>
      <c r="G101" s="20">
        <v>36293.25</v>
      </c>
      <c r="H101" s="20">
        <v>27219.9</v>
      </c>
      <c r="I101" s="16" t="s">
        <v>87</v>
      </c>
      <c r="J101" s="25">
        <v>46053</v>
      </c>
      <c r="L101" s="26"/>
    </row>
    <row r="102" spans="1:12" x14ac:dyDescent="0.25">
      <c r="A102" s="12"/>
      <c r="B102" s="12" t="s">
        <v>146</v>
      </c>
      <c r="C102" s="25">
        <v>44957</v>
      </c>
      <c r="D102" s="30" t="s">
        <v>147</v>
      </c>
      <c r="E102" s="40" t="s">
        <v>149</v>
      </c>
      <c r="F102" s="16" t="s">
        <v>53</v>
      </c>
      <c r="G102" s="20">
        <v>28455.29</v>
      </c>
      <c r="H102" s="20">
        <v>6712.75</v>
      </c>
      <c r="I102" s="16" t="s">
        <v>87</v>
      </c>
      <c r="J102" s="25">
        <v>45322</v>
      </c>
      <c r="L102" s="26"/>
    </row>
    <row r="103" spans="1:12" x14ac:dyDescent="0.25">
      <c r="A103" s="12"/>
      <c r="B103" s="12"/>
      <c r="C103" s="25"/>
      <c r="D103" s="30"/>
      <c r="E103" s="40"/>
      <c r="F103" s="16"/>
      <c r="G103" s="20"/>
      <c r="H103" s="20"/>
      <c r="I103" s="16"/>
      <c r="J103" s="14"/>
    </row>
    <row r="104" spans="1:12" x14ac:dyDescent="0.25">
      <c r="A104" s="13"/>
      <c r="B104" s="13" t="s">
        <v>26</v>
      </c>
      <c r="C104" s="15"/>
      <c r="D104" s="29"/>
      <c r="E104" s="39" t="s">
        <v>48</v>
      </c>
      <c r="F104" s="16"/>
      <c r="G104" s="19">
        <f>SUM(G105:G109)</f>
        <v>82000</v>
      </c>
      <c r="H104" s="19">
        <f>SUM(H105:H109)</f>
        <v>46055.82</v>
      </c>
      <c r="I104" s="16"/>
      <c r="J104" s="15"/>
    </row>
    <row r="105" spans="1:12" x14ac:dyDescent="0.25">
      <c r="A105" s="12"/>
      <c r="B105" s="12" t="s">
        <v>150</v>
      </c>
      <c r="C105" s="24">
        <v>44930</v>
      </c>
      <c r="D105" s="31" t="s">
        <v>151</v>
      </c>
      <c r="E105" s="40" t="s">
        <v>152</v>
      </c>
      <c r="F105" s="16" t="s">
        <v>53</v>
      </c>
      <c r="G105" s="20">
        <v>30000</v>
      </c>
      <c r="H105" s="20">
        <v>60.59</v>
      </c>
      <c r="I105" s="16" t="s">
        <v>57</v>
      </c>
      <c r="J105" s="14">
        <v>45291</v>
      </c>
    </row>
    <row r="106" spans="1:12" x14ac:dyDescent="0.25">
      <c r="A106" s="12"/>
      <c r="B106" s="12" t="s">
        <v>78</v>
      </c>
      <c r="C106" s="24" t="s">
        <v>80</v>
      </c>
      <c r="D106" s="31" t="s">
        <v>101</v>
      </c>
      <c r="E106" s="40" t="s">
        <v>79</v>
      </c>
      <c r="F106" s="16" t="s">
        <v>53</v>
      </c>
      <c r="G106" s="20">
        <v>12000</v>
      </c>
      <c r="H106" s="20">
        <v>6000</v>
      </c>
      <c r="I106" s="16" t="s">
        <v>57</v>
      </c>
      <c r="J106" s="14">
        <v>44196</v>
      </c>
    </row>
    <row r="107" spans="1:12" x14ac:dyDescent="0.25">
      <c r="A107" s="12"/>
      <c r="B107" s="12" t="s">
        <v>153</v>
      </c>
      <c r="C107" s="24">
        <v>45056</v>
      </c>
      <c r="D107" s="31" t="s">
        <v>177</v>
      </c>
      <c r="E107" s="40" t="s">
        <v>154</v>
      </c>
      <c r="F107" s="16" t="s">
        <v>53</v>
      </c>
      <c r="G107" s="20">
        <v>10000</v>
      </c>
      <c r="H107" s="20">
        <v>10000</v>
      </c>
      <c r="I107" s="16" t="s">
        <v>57</v>
      </c>
      <c r="J107" s="14">
        <v>45291</v>
      </c>
    </row>
    <row r="108" spans="1:12" x14ac:dyDescent="0.25">
      <c r="A108" s="12"/>
      <c r="B108" s="12" t="s">
        <v>153</v>
      </c>
      <c r="C108" s="24">
        <v>45069</v>
      </c>
      <c r="D108" s="31" t="s">
        <v>178</v>
      </c>
      <c r="E108" s="40" t="s">
        <v>154</v>
      </c>
      <c r="F108" s="16" t="s">
        <v>53</v>
      </c>
      <c r="G108" s="20">
        <v>20000</v>
      </c>
      <c r="H108" s="20">
        <v>19995.23</v>
      </c>
      <c r="I108" s="16" t="s">
        <v>57</v>
      </c>
      <c r="J108" s="14">
        <v>45291</v>
      </c>
    </row>
    <row r="109" spans="1:12" x14ac:dyDescent="0.25">
      <c r="A109" s="12"/>
      <c r="B109" s="12" t="s">
        <v>92</v>
      </c>
      <c r="C109" s="25">
        <v>44840</v>
      </c>
      <c r="D109" s="30" t="s">
        <v>113</v>
      </c>
      <c r="E109" s="40" t="s">
        <v>114</v>
      </c>
      <c r="F109" s="16" t="s">
        <v>53</v>
      </c>
      <c r="G109" s="20">
        <v>10000</v>
      </c>
      <c r="H109" s="20">
        <v>10000</v>
      </c>
      <c r="I109" s="16" t="s">
        <v>57</v>
      </c>
      <c r="J109" s="14">
        <v>45291</v>
      </c>
    </row>
    <row r="110" spans="1:12" x14ac:dyDescent="0.25">
      <c r="A110" s="13"/>
      <c r="B110" s="13" t="s">
        <v>27</v>
      </c>
      <c r="C110" s="15"/>
      <c r="D110" s="29"/>
      <c r="E110" s="39" t="s">
        <v>49</v>
      </c>
      <c r="F110" s="16"/>
      <c r="G110" s="19">
        <f>SUM(G111:G114)</f>
        <v>21140070.950000003</v>
      </c>
      <c r="H110" s="19">
        <f>SUM(H111:H114)</f>
        <v>21140070.950000003</v>
      </c>
      <c r="I110" s="16"/>
      <c r="J110" s="15"/>
    </row>
    <row r="111" spans="1:12" x14ac:dyDescent="0.25">
      <c r="A111" s="12"/>
      <c r="B111" s="12" t="s">
        <v>115</v>
      </c>
      <c r="C111" s="24">
        <v>45198</v>
      </c>
      <c r="D111" s="31" t="s">
        <v>243</v>
      </c>
      <c r="E111" s="40" t="s">
        <v>116</v>
      </c>
      <c r="F111" s="16" t="s">
        <v>54</v>
      </c>
      <c r="G111" s="20">
        <v>56991.19</v>
      </c>
      <c r="H111" s="20">
        <v>56991.19</v>
      </c>
      <c r="I111" s="16" t="s">
        <v>58</v>
      </c>
      <c r="J111" s="14">
        <v>45291</v>
      </c>
    </row>
    <row r="112" spans="1:12" x14ac:dyDescent="0.25">
      <c r="A112" s="12"/>
      <c r="B112" s="12" t="s">
        <v>28</v>
      </c>
      <c r="C112" s="24">
        <v>45198</v>
      </c>
      <c r="D112" s="31" t="s">
        <v>244</v>
      </c>
      <c r="E112" s="40" t="s">
        <v>50</v>
      </c>
      <c r="F112" s="16" t="s">
        <v>54</v>
      </c>
      <c r="G112" s="20">
        <v>7288254.9400000004</v>
      </c>
      <c r="H112" s="20">
        <v>7288254.9400000004</v>
      </c>
      <c r="I112" s="16" t="s">
        <v>58</v>
      </c>
      <c r="J112" s="14">
        <v>45291</v>
      </c>
    </row>
    <row r="113" spans="1:10" x14ac:dyDescent="0.25">
      <c r="A113" s="12"/>
      <c r="B113" s="12" t="s">
        <v>29</v>
      </c>
      <c r="C113" s="24">
        <v>45162</v>
      </c>
      <c r="D113" s="31" t="s">
        <v>245</v>
      </c>
      <c r="E113" s="40" t="s">
        <v>51</v>
      </c>
      <c r="F113" s="16" t="s">
        <v>54</v>
      </c>
      <c r="G113" s="20">
        <v>547236.06999999995</v>
      </c>
      <c r="H113" s="20">
        <v>547236.06999999995</v>
      </c>
      <c r="I113" s="16" t="s">
        <v>59</v>
      </c>
      <c r="J113" s="14">
        <v>45291</v>
      </c>
    </row>
    <row r="114" spans="1:10" x14ac:dyDescent="0.25">
      <c r="A114" s="12"/>
      <c r="B114" s="12" t="s">
        <v>30</v>
      </c>
      <c r="C114" s="24">
        <v>44408</v>
      </c>
      <c r="D114" s="31" t="s">
        <v>246</v>
      </c>
      <c r="E114" s="16" t="s">
        <v>52</v>
      </c>
      <c r="F114" s="16" t="s">
        <v>54</v>
      </c>
      <c r="G114" s="20">
        <v>13247588.75</v>
      </c>
      <c r="H114" s="20">
        <v>13247588.75</v>
      </c>
      <c r="I114" s="16" t="s">
        <v>60</v>
      </c>
      <c r="J114" s="14">
        <v>45291</v>
      </c>
    </row>
    <row r="115" spans="1:10" x14ac:dyDescent="0.25">
      <c r="A115" s="2"/>
      <c r="B115" s="8"/>
      <c r="C115" s="8"/>
      <c r="D115" s="34"/>
      <c r="E115" s="8"/>
      <c r="F115" s="4"/>
      <c r="G115" s="21"/>
      <c r="H115" s="21"/>
      <c r="I115" s="8"/>
      <c r="J115" s="8"/>
    </row>
    <row r="116" spans="1:10" x14ac:dyDescent="0.25">
      <c r="A116" s="13" t="s">
        <v>62</v>
      </c>
      <c r="B116" s="13"/>
      <c r="C116" s="14"/>
      <c r="D116" s="35"/>
      <c r="E116" s="17" t="s">
        <v>63</v>
      </c>
      <c r="F116" s="17"/>
      <c r="G116" s="18">
        <f>G117</f>
        <v>138793</v>
      </c>
      <c r="H116" s="18">
        <f>H117</f>
        <v>136881</v>
      </c>
      <c r="I116" s="17"/>
      <c r="J116" s="15"/>
    </row>
    <row r="117" spans="1:10" x14ac:dyDescent="0.25">
      <c r="A117" s="2"/>
      <c r="B117" s="13" t="s">
        <v>64</v>
      </c>
      <c r="C117" s="15"/>
      <c r="D117" s="36"/>
      <c r="E117" s="17" t="s">
        <v>70</v>
      </c>
      <c r="F117" s="17"/>
      <c r="G117" s="18">
        <f>+G118+G120</f>
        <v>138793</v>
      </c>
      <c r="H117" s="18">
        <f>+H118+H120</f>
        <v>136881</v>
      </c>
      <c r="I117" s="17"/>
      <c r="J117" s="15"/>
    </row>
    <row r="118" spans="1:10" x14ac:dyDescent="0.25">
      <c r="A118" s="2"/>
      <c r="B118" s="13" t="s">
        <v>65</v>
      </c>
      <c r="C118" s="15"/>
      <c r="D118" s="36"/>
      <c r="E118" s="17" t="s">
        <v>66</v>
      </c>
      <c r="F118" s="17"/>
      <c r="G118" s="18">
        <f>SUM(G119:G119)</f>
        <v>0</v>
      </c>
      <c r="H118" s="18">
        <f>SUM(H119:H119)</f>
        <v>0</v>
      </c>
      <c r="I118" s="17"/>
      <c r="J118" s="15"/>
    </row>
    <row r="119" spans="1:10" x14ac:dyDescent="0.25">
      <c r="A119" s="2"/>
      <c r="B119" s="12"/>
      <c r="C119" s="24"/>
      <c r="D119" s="37"/>
      <c r="E119" s="16"/>
      <c r="F119" s="16"/>
      <c r="G119" s="22"/>
      <c r="H119" s="22"/>
      <c r="I119" s="16"/>
      <c r="J119" s="14"/>
    </row>
    <row r="120" spans="1:10" x14ac:dyDescent="0.25">
      <c r="A120" s="2"/>
      <c r="B120" s="13" t="s">
        <v>68</v>
      </c>
      <c r="C120" s="15"/>
      <c r="D120" s="36"/>
      <c r="E120" s="17" t="s">
        <v>69</v>
      </c>
      <c r="F120" s="16"/>
      <c r="G120" s="23">
        <f>SUM(G121:G123)</f>
        <v>138793</v>
      </c>
      <c r="H120" s="23">
        <f>SUM(H121:H123)</f>
        <v>136881</v>
      </c>
      <c r="I120" s="17"/>
      <c r="J120" s="15"/>
    </row>
    <row r="121" spans="1:10" x14ac:dyDescent="0.25">
      <c r="A121" s="2"/>
      <c r="B121" s="12" t="s">
        <v>81</v>
      </c>
      <c r="C121" s="24" t="s">
        <v>83</v>
      </c>
      <c r="D121" s="37" t="s">
        <v>102</v>
      </c>
      <c r="E121" s="16" t="s">
        <v>82</v>
      </c>
      <c r="F121" s="16" t="s">
        <v>77</v>
      </c>
      <c r="G121" s="22">
        <v>71980</v>
      </c>
      <c r="H121" s="22">
        <v>71980</v>
      </c>
      <c r="I121" s="16" t="s">
        <v>67</v>
      </c>
      <c r="J121" s="14">
        <v>44196</v>
      </c>
    </row>
    <row r="122" spans="1:10" x14ac:dyDescent="0.25">
      <c r="A122" s="2"/>
      <c r="B122" s="12" t="s">
        <v>81</v>
      </c>
      <c r="C122" s="24">
        <v>43910</v>
      </c>
      <c r="D122" s="37" t="s">
        <v>103</v>
      </c>
      <c r="E122" s="16" t="s">
        <v>82</v>
      </c>
      <c r="F122" s="16" t="s">
        <v>77</v>
      </c>
      <c r="G122" s="22">
        <v>64900</v>
      </c>
      <c r="H122" s="22">
        <v>64900</v>
      </c>
      <c r="I122" s="16" t="s">
        <v>67</v>
      </c>
      <c r="J122" s="14">
        <v>44196</v>
      </c>
    </row>
    <row r="123" spans="1:10" x14ac:dyDescent="0.25">
      <c r="A123" s="2"/>
      <c r="B123" s="12" t="s">
        <v>179</v>
      </c>
      <c r="C123" s="24">
        <v>45063</v>
      </c>
      <c r="D123" s="37" t="s">
        <v>181</v>
      </c>
      <c r="E123" s="16" t="s">
        <v>180</v>
      </c>
      <c r="F123" s="16" t="s">
        <v>77</v>
      </c>
      <c r="G123" s="22">
        <v>1913</v>
      </c>
      <c r="H123" s="22">
        <v>1</v>
      </c>
      <c r="I123" s="16" t="s">
        <v>67</v>
      </c>
      <c r="J123" s="14">
        <v>45138</v>
      </c>
    </row>
    <row r="124" spans="1:10" x14ac:dyDescent="0.25">
      <c r="A124" s="9"/>
      <c r="B124" s="10"/>
      <c r="C124" s="10"/>
      <c r="D124" s="38"/>
      <c r="E124" s="10"/>
      <c r="F124" s="11"/>
      <c r="G124" s="41"/>
      <c r="H124" s="11"/>
      <c r="I124" s="11"/>
      <c r="J124" s="11"/>
    </row>
    <row r="125" spans="1:10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</sheetData>
  <mergeCells count="13">
    <mergeCell ref="A1:J1"/>
    <mergeCell ref="A2:J2"/>
    <mergeCell ref="A3:J3"/>
    <mergeCell ref="A125:J126"/>
    <mergeCell ref="A5:A6"/>
    <mergeCell ref="B5:B6"/>
    <mergeCell ref="C5:D5"/>
    <mergeCell ref="E5:E6"/>
    <mergeCell ref="F5:F6"/>
    <mergeCell ref="G5:G6"/>
    <mergeCell ref="H5:H6"/>
    <mergeCell ref="I5:I6"/>
    <mergeCell ref="J5:J6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4" orientation="landscape" r:id="rId1"/>
  <headerFooter>
    <oddHeader>&amp;L&amp;"Arial,Normal"&amp;8Notas al Estado de Situación Financiera
Notas de Desglose&amp;R&amp;"Arial,Normal"&amp;8 07.I.3</oddHeader>
    <oddFooter>&amp;C"Bajo protesta de decir verdad declaramos que los Estados Financieros y sus Notas, son razonablemente correctos y son responsabilidad del emisor"&amp;R&amp;"Arial,Normal"&amp;9&amp;P/&amp;N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DOCUMENTOS</vt:lpstr>
      <vt:lpstr>DOCUMENTOS!Área_de_impresión</vt:lpstr>
      <vt:lpstr>DOCUMENTOS!Títulos_a_imprimir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JORGEVEGA</cp:lastModifiedBy>
  <cp:lastPrinted>2023-10-18T16:27:43Z</cp:lastPrinted>
  <dcterms:created xsi:type="dcterms:W3CDTF">2019-04-09T17:47:31Z</dcterms:created>
  <dcterms:modified xsi:type="dcterms:W3CDTF">2023-10-18T20:56:30Z</dcterms:modified>
</cp:coreProperties>
</file>