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COMAPA Altamira Presupuestos\PRESUPUESTO 2019\3.- 3er Informe Trimestral 2019\Ley de Disciplina Financiera\"/>
    </mc:Choice>
  </mc:AlternateContent>
  <xr:revisionPtr revIDLastSave="0" documentId="13_ncr:1_{E2DCA15E-F09C-4BA6-8F33-D5FE813B8A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4" sheetId="1" r:id="rId1"/>
  </sheets>
  <definedNames>
    <definedName name="_xlnm.Print_Area" localSheetId="0">'FORMATO 4'!$A$1:$E$73</definedName>
    <definedName name="_xlnm.Print_Titles" localSheetId="0">'FORMATO 4'!$1:$6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0" i="1" l="1"/>
  <c r="C62" i="1"/>
  <c r="E60" i="1" l="1"/>
  <c r="D60" i="1"/>
  <c r="E58" i="1"/>
  <c r="D58" i="1"/>
  <c r="C58" i="1"/>
  <c r="E57" i="1"/>
  <c r="D57" i="1"/>
  <c r="C57" i="1"/>
  <c r="C56" i="1" s="1"/>
  <c r="E56" i="1"/>
  <c r="D56" i="1"/>
  <c r="E55" i="1"/>
  <c r="E64" i="1" s="1"/>
  <c r="E65" i="1" s="1"/>
  <c r="D55" i="1"/>
  <c r="D64" i="1" s="1"/>
  <c r="D65" i="1" s="1"/>
  <c r="C55" i="1"/>
  <c r="E49" i="1"/>
  <c r="D49" i="1"/>
  <c r="C49" i="1"/>
  <c r="E47" i="1"/>
  <c r="C47" i="1"/>
  <c r="E45" i="1"/>
  <c r="D45" i="1"/>
  <c r="C45" i="1"/>
  <c r="E44" i="1"/>
  <c r="D44" i="1"/>
  <c r="C44" i="1"/>
  <c r="E43" i="1"/>
  <c r="D43" i="1"/>
  <c r="E42" i="1"/>
  <c r="D42" i="1"/>
  <c r="C42" i="1"/>
  <c r="E36" i="1"/>
  <c r="D36" i="1"/>
  <c r="C36" i="1"/>
  <c r="E33" i="1"/>
  <c r="D33" i="1"/>
  <c r="C33" i="1"/>
  <c r="E26" i="1"/>
  <c r="D26" i="1"/>
  <c r="C26" i="1"/>
  <c r="E17" i="1"/>
  <c r="D17" i="1"/>
  <c r="C17" i="1"/>
  <c r="E13" i="1"/>
  <c r="C13" i="1"/>
  <c r="E8" i="1"/>
  <c r="D8" i="1"/>
  <c r="C8" i="1"/>
  <c r="E39" i="1" l="1"/>
  <c r="E21" i="1"/>
  <c r="E22" i="1" s="1"/>
  <c r="E23" i="1" s="1"/>
  <c r="E30" i="1" s="1"/>
  <c r="C21" i="1"/>
  <c r="C22" i="1" s="1"/>
  <c r="C23" i="1" s="1"/>
  <c r="C30" i="1" s="1"/>
  <c r="C43" i="1"/>
  <c r="C51" i="1" s="1"/>
  <c r="C52" i="1" s="1"/>
  <c r="C39" i="1"/>
  <c r="D39" i="1"/>
  <c r="E51" i="1"/>
  <c r="E52" i="1" s="1"/>
  <c r="C64" i="1"/>
  <c r="C65" i="1" s="1"/>
  <c r="D47" i="1"/>
  <c r="D51" i="1" s="1"/>
  <c r="D52" i="1" s="1"/>
  <c r="D13" i="1"/>
  <c r="D21" i="1" s="1"/>
  <c r="D22" i="1" s="1"/>
  <c r="D23" i="1" s="1"/>
  <c r="D30" i="1" s="1"/>
</calcChain>
</file>

<file path=xl/sharedStrings.xml><?xml version="1.0" encoding="utf-8"?>
<sst xmlns="http://schemas.openxmlformats.org/spreadsheetml/2006/main" count="65" uniqueCount="52">
  <si>
    <t xml:space="preserve">COMISION MUNICIPAL DE AGUA POTABLE Y ALCANTARILLADO DEL MUNICIPIO DE ALTAMIRA TAMAULIPAS </t>
  </si>
  <si>
    <t>BALANCE PRESUPUESTARIO - LDF</t>
  </si>
  <si>
    <t>(pesos)</t>
  </si>
  <si>
    <t>Concepto</t>
  </si>
  <si>
    <t>Estimado/    Aprobado</t>
  </si>
  <si>
    <t>Devengado</t>
  </si>
  <si>
    <t>Recaudado/           Pagado</t>
  </si>
  <si>
    <t>A. Ingresos Totales ( A = A1+A2+A3)</t>
  </si>
  <si>
    <t xml:space="preserve">	  A1.Ingresos de Libre Disposición</t>
  </si>
  <si>
    <t xml:space="preserve">	  A2. Transferencias Federales Etiquetadas</t>
  </si>
  <si>
    <t xml:space="preserve">	  A3. Financiamiento Neto</t>
  </si>
  <si>
    <t>B. Egresos Presupuestarios (B = B1+B2)</t>
  </si>
  <si>
    <t xml:space="preserve">	  B1. Gasto No Etiquetado (sin incluir Amortización de la Deuda Pública)</t>
  </si>
  <si>
    <t xml:space="preserve">	  B2. Gasto Etiquetado (sin incluir Amortización de la Deuda Pública)</t>
  </si>
  <si>
    <t>C.Remanentes del Ejercicio Anterior ( C = C1 + C 2)</t>
  </si>
  <si>
    <t xml:space="preserve">	  C1. Remanentes de Ingresos de Libre Disposición aplicados en el periodo</t>
  </si>
  <si>
    <t xml:space="preserve">	  C2. Remanentes de Transferencias Federales Etiquetadas Aplicados en el periodo</t>
  </si>
  <si>
    <t>I. Balance Presupuestario (I = A-B + C ))</t>
  </si>
  <si>
    <t>II. Balance Presupuestario sin Financiamiento Neto (II= I - A3)</t>
  </si>
  <si>
    <t>III. Balance Presupuestario sin Financiamiento Neto y sin Remanentes del Ejercicio Anterior (III=II-C)</t>
  </si>
  <si>
    <t xml:space="preserve">Concepto </t>
  </si>
  <si>
    <t>Aprobado</t>
  </si>
  <si>
    <t>Pagado</t>
  </si>
  <si>
    <t>E. Intereses,Comisiones y Gastos de la Deuda ( E = E1 + E2 )</t>
  </si>
  <si>
    <t xml:space="preserve">	  E1. Intereses, Comisiones y gastos de la Deuda con Gasto No Etiquetado</t>
  </si>
  <si>
    <t xml:space="preserve">	  E2. Intereses, Comisiones y gastos de la Deuda con Gasto Etiquetado</t>
  </si>
  <si>
    <t>IV. Balance Primario ( IV = III + E )</t>
  </si>
  <si>
    <t xml:space="preserve">Estimado/ Aprobado </t>
  </si>
  <si>
    <t xml:space="preserve">Devengado </t>
  </si>
  <si>
    <t xml:space="preserve">Recaudado/ Pagado  </t>
  </si>
  <si>
    <t>F. Financiamiento ( F = F1 + F2 )</t>
  </si>
  <si>
    <t xml:space="preserve">	  F1. Financiamiento con Fuente de Pago de Ingresos de Libre Disposición</t>
  </si>
  <si>
    <t>G. Amortización de la Deuda ( G = G1 + G2 )</t>
  </si>
  <si>
    <t xml:space="preserve">	  G1. Amortización de la Deuda Pública con Gasto No Etiquetado</t>
  </si>
  <si>
    <t xml:space="preserve">	  G2. Amortización de la Deuda Pública con Gasto Etiquetado</t>
  </si>
  <si>
    <t>A3. Financiamiento Neto ( A3 = F - G )</t>
  </si>
  <si>
    <t>A1. Ingresos de Libre Disposición</t>
  </si>
  <si>
    <t>A3.1 Financiamiento Neto con Fuente de Pago de Ingresos de Libre Dispocisión (A3.1 = F1-G1)</t>
  </si>
  <si>
    <t>B1. Gasto No Etiquetado (sin incluir Amortización de la Deuda Pública)</t>
  </si>
  <si>
    <t>C1. Remanentes de Ingresos de Libre Disposición Aplicados en el Periodo</t>
  </si>
  <si>
    <t>V. Balance Presupuestario de Recursos Disponibles ( V= A1+A3.1 - B1+C1 )</t>
  </si>
  <si>
    <t>VI. Balance Presupuestario de Recursos Disponibles sin Financiamiento Neto (VI = V - A3.1)</t>
  </si>
  <si>
    <t>A2. Transferencias Federales Etiquetadas</t>
  </si>
  <si>
    <t>A3.2 Financiamiento Neto con Fuente de Pago de Trasferencias Federales Etiquetadas (A3.2 = F2 - G2 )</t>
  </si>
  <si>
    <t xml:space="preserve">	  F2. Financiamiento con Fuente de Pago de Transferencias Federales Etiquetadas</t>
  </si>
  <si>
    <t>B2. Gasto Etiquetado (sin incluir Amortización de la Deuda Pública)</t>
  </si>
  <si>
    <t>C2. Remanentes de Transferencias Federales Etiquetadas aplicados en el Periodo</t>
  </si>
  <si>
    <t>VII. Balance Presupuestario de Recursos Etiquetados ( VII = A2 + A3.2 - B 2 + C2 )</t>
  </si>
  <si>
    <t>VIII. Balance Presupuestario de Recursos Etiquetados sin Financiamiento Neto ( VIII = VII - A3.2)</t>
  </si>
  <si>
    <t>"Bajo protesta de decir verdad declaramos que los Estados Financieros y sus Notas, son razonablemente correctos y son responsabilidad del emisor"</t>
  </si>
  <si>
    <t>DEL 01 DE ENERO AL 30 DE SEPTIEMBRE DE 2019</t>
  </si>
  <si>
    <t xml:space="preserve">	  F2. Finnaciamiento con Fuente de Pago de Transferencias Federales Etiquetadas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</si>
</sst>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43" fontId="5" fillId="3" borderId="9" xfId="1" applyFont="1" applyFill="1" applyBorder="1" applyAlignment="1">
      <alignment horizontal="center" vertical="center"/>
    </xf>
    <xf numFmtId="43" fontId="5" fillId="3" borderId="9" xfId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1" xfId="0" applyFont="1" applyFill="1" applyBorder="1"/>
    <xf numFmtId="164" fontId="6" fillId="0" borderId="11" xfId="1" applyNumberFormat="1" applyFont="1" applyFill="1" applyBorder="1" applyAlignment="1">
      <alignment horizontal="left"/>
    </xf>
    <xf numFmtId="0" fontId="6" fillId="0" borderId="0" xfId="0" applyFont="1" applyFill="1"/>
    <xf numFmtId="0" fontId="5" fillId="0" borderId="11" xfId="0" applyFont="1" applyFill="1" applyBorder="1"/>
    <xf numFmtId="164" fontId="5" fillId="0" borderId="11" xfId="2" applyNumberFormat="1" applyFont="1" applyFill="1" applyBorder="1" applyAlignment="1">
      <alignment horizontal="left"/>
    </xf>
    <xf numFmtId="0" fontId="6" fillId="0" borderId="11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164" fontId="5" fillId="0" borderId="12" xfId="2" applyNumberFormat="1" applyFont="1" applyFill="1" applyBorder="1" applyAlignment="1">
      <alignment horizontal="left"/>
    </xf>
    <xf numFmtId="164" fontId="5" fillId="0" borderId="10" xfId="2" applyNumberFormat="1" applyFont="1" applyFill="1" applyBorder="1"/>
    <xf numFmtId="164" fontId="6" fillId="0" borderId="11" xfId="1" applyNumberFormat="1" applyFont="1" applyFill="1" applyBorder="1"/>
    <xf numFmtId="0" fontId="5" fillId="0" borderId="12" xfId="0" applyFont="1" applyBorder="1"/>
    <xf numFmtId="164" fontId="5" fillId="0" borderId="12" xfId="2" applyNumberFormat="1" applyFont="1" applyFill="1" applyBorder="1"/>
    <xf numFmtId="164" fontId="5" fillId="0" borderId="11" xfId="2" applyNumberFormat="1" applyFont="1" applyFill="1" applyBorder="1"/>
    <xf numFmtId="0" fontId="5" fillId="0" borderId="12" xfId="0" applyFont="1" applyFill="1" applyBorder="1"/>
    <xf numFmtId="165" fontId="6" fillId="0" borderId="10" xfId="2" applyNumberFormat="1" applyFont="1" applyFill="1" applyBorder="1"/>
    <xf numFmtId="165" fontId="6" fillId="0" borderId="11" xfId="2" applyNumberFormat="1" applyFont="1" applyFill="1" applyBorder="1"/>
    <xf numFmtId="165" fontId="5" fillId="0" borderId="11" xfId="0" applyNumberFormat="1" applyFont="1" applyFill="1" applyBorder="1"/>
    <xf numFmtId="165" fontId="5" fillId="0" borderId="12" xfId="0" applyNumberFormat="1" applyFont="1" applyFill="1" applyBorder="1"/>
    <xf numFmtId="0" fontId="5" fillId="0" borderId="10" xfId="0" applyFont="1" applyFill="1" applyBorder="1"/>
    <xf numFmtId="164" fontId="5" fillId="0" borderId="10" xfId="2" applyNumberFormat="1" applyFont="1" applyFill="1" applyBorder="1" applyAlignment="1">
      <alignment horizontal="left"/>
    </xf>
    <xf numFmtId="0" fontId="5" fillId="0" borderId="10" xfId="0" applyFont="1" applyFill="1" applyBorder="1" applyAlignment="1">
      <alignment wrapText="1"/>
    </xf>
    <xf numFmtId="164" fontId="6" fillId="0" borderId="0" xfId="0" applyNumberFormat="1" applyFont="1" applyFill="1"/>
    <xf numFmtId="164" fontId="6" fillId="0" borderId="5" xfId="0" applyNumberFormat="1" applyFont="1" applyFill="1" applyBorder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" fillId="2" borderId="5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/>
    <xf numFmtId="0" fontId="3" fillId="2" borderId="8" xfId="0" applyFont="1" applyFill="1" applyBorder="1"/>
    <xf numFmtId="0" fontId="5" fillId="0" borderId="13" xfId="0" applyFont="1" applyFill="1" applyBorder="1" applyAlignment="1">
      <alignment wrapText="1"/>
    </xf>
    <xf numFmtId="164" fontId="5" fillId="0" borderId="13" xfId="2" applyNumberFormat="1" applyFont="1" applyFill="1" applyBorder="1"/>
    <xf numFmtId="164" fontId="5" fillId="0" borderId="9" xfId="2" applyNumberFormat="1" applyFont="1" applyFill="1" applyBorder="1"/>
    <xf numFmtId="164" fontId="6" fillId="0" borderId="10" xfId="1" applyNumberFormat="1" applyFont="1" applyFill="1" applyBorder="1"/>
  </cellXfs>
  <cellStyles count="5">
    <cellStyle name="Millares" xfId="1" builtinId="3"/>
    <cellStyle name="Millares 2" xfId="3" xr:uid="{11E54C16-798C-468A-84C5-FA36A3EE4DA8}"/>
    <cellStyle name="Millares 2 2 2" xfId="4" xr:uid="{82111557-5C5B-46C7-B300-7CA5DE181285}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56116</xdr:colOff>
      <xdr:row>2</xdr:row>
      <xdr:rowOff>6017</xdr:rowOff>
    </xdr:from>
    <xdr:to>
      <xdr:col>1</xdr:col>
      <xdr:colOff>1333500</xdr:colOff>
      <xdr:row>4</xdr:row>
      <xdr:rowOff>104775</xdr:rowOff>
    </xdr:to>
    <xdr:pic>
      <xdr:nvPicPr>
        <xdr:cNvPr id="2" name="1 Imagen" descr="COMAPA_ALTAMIR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9991" y="320342"/>
          <a:ext cx="1277384" cy="422608"/>
        </a:xfrm>
        <a:prstGeom prst="rect">
          <a:avLst/>
        </a:prstGeom>
      </xdr:spPr>
    </xdr:pic>
    <xdr:clientData/>
  </xdr:twoCellAnchor>
  <xdr:oneCellAnchor>
    <xdr:from>
      <xdr:col>0</xdr:col>
      <xdr:colOff>228600</xdr:colOff>
      <xdr:row>68</xdr:row>
      <xdr:rowOff>28575</xdr:rowOff>
    </xdr:from>
    <xdr:ext cx="2295525" cy="85725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8600" y="11353800"/>
          <a:ext cx="2295525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900"/>
            <a:t>___________________________________</a:t>
          </a:r>
        </a:p>
        <a:p>
          <a:pPr algn="ctr"/>
          <a:r>
            <a:rPr lang="es-MX" sz="900" b="1" baseline="0"/>
            <a:t>C. ALMA LAURA AMPARÁN CRUZ</a:t>
          </a:r>
        </a:p>
        <a:p>
          <a:pPr algn="ctr"/>
          <a:r>
            <a:rPr lang="es-MX" sz="900" b="1" baseline="0"/>
            <a:t>PRESIDENTA MUNICIPAL Y DEL CONSEJO</a:t>
          </a:r>
        </a:p>
        <a:p>
          <a:pPr algn="ctr"/>
          <a:r>
            <a:rPr lang="es-MX" sz="900" b="1" baseline="0"/>
            <a:t>AUTORIZÓ</a:t>
          </a:r>
        </a:p>
        <a:p>
          <a:pPr algn="ctr"/>
          <a:endParaRPr lang="es-MX" sz="900" b="1" baseline="0"/>
        </a:p>
        <a:p>
          <a:pPr algn="ctr"/>
          <a:endParaRPr lang="es-MX" sz="900" b="1"/>
        </a:p>
      </xdr:txBody>
    </xdr:sp>
    <xdr:clientData/>
  </xdr:oneCellAnchor>
  <xdr:oneCellAnchor>
    <xdr:from>
      <xdr:col>1</xdr:col>
      <xdr:colOff>1776589</xdr:colOff>
      <xdr:row>69</xdr:row>
      <xdr:rowOff>66675</xdr:rowOff>
    </xdr:from>
    <xdr:ext cx="3457575" cy="796693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300464" y="11582400"/>
          <a:ext cx="3457575" cy="796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900"/>
            <a:t>_______________________________________</a:t>
          </a:r>
        </a:p>
        <a:p>
          <a:pPr algn="ctr"/>
          <a:r>
            <a:rPr lang="es-MX" sz="900" b="1" baseline="0"/>
            <a:t>C.P.A. JORGE ERNESTO AYALA PÉREZ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900"/>
        </a:p>
        <a:p>
          <a:pPr algn="ctr"/>
          <a:r>
            <a:rPr lang="es-MX" sz="900" b="1" baseline="0"/>
            <a:t>RESPONSABLE DE ELABORACIÓN</a:t>
          </a:r>
        </a:p>
        <a:p>
          <a:pPr algn="ctr"/>
          <a:endParaRPr lang="es-MX" sz="900" b="1"/>
        </a:p>
      </xdr:txBody>
    </xdr:sp>
    <xdr:clientData/>
  </xdr:oneCellAnchor>
  <xdr:oneCellAnchor>
    <xdr:from>
      <xdr:col>2</xdr:col>
      <xdr:colOff>952500</xdr:colOff>
      <xdr:row>68</xdr:row>
      <xdr:rowOff>28571</xdr:rowOff>
    </xdr:from>
    <xdr:ext cx="2381250" cy="655821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572125" y="11353796"/>
          <a:ext cx="2381250" cy="655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900"/>
            <a:t>______________________________________</a:t>
          </a:r>
        </a:p>
        <a:p>
          <a:pPr algn="ctr"/>
          <a:r>
            <a:rPr lang="es-MX" sz="900" b="1" baseline="0"/>
            <a:t>ING. ALEJANDRO MONGE CASTILLO</a:t>
          </a:r>
        </a:p>
        <a:p>
          <a:pPr algn="ctr"/>
          <a:r>
            <a:rPr lang="es-MX" sz="900" b="1" baseline="0"/>
            <a:t>GERENTE GENERAL </a:t>
          </a:r>
        </a:p>
        <a:p>
          <a:pPr algn="ctr"/>
          <a:r>
            <a:rPr lang="es-MX" sz="900" b="1" baseline="0"/>
            <a:t>ELABORÓ Y PRESENTÓ</a:t>
          </a:r>
          <a:endParaRPr lang="es-MX" sz="900" b="1"/>
        </a:p>
      </xdr:txBody>
    </xdr:sp>
    <xdr:clientData/>
  </xdr:oneCellAnchor>
  <xdr:twoCellAnchor editAs="oneCell">
    <xdr:from>
      <xdr:col>3</xdr:col>
      <xdr:colOff>847725</xdr:colOff>
      <xdr:row>2</xdr:row>
      <xdr:rowOff>28575</xdr:rowOff>
    </xdr:from>
    <xdr:to>
      <xdr:col>4</xdr:col>
      <xdr:colOff>1083989</xdr:colOff>
      <xdr:row>4</xdr:row>
      <xdr:rowOff>99564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42900"/>
          <a:ext cx="1360214" cy="39483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abSelected="1" topLeftCell="A37" zoomScaleNormal="100" workbookViewId="0">
      <selection activeCell="B43" sqref="B43:E43"/>
    </sheetView>
  </sheetViews>
  <sheetFormatPr baseColWidth="10" defaultRowHeight="15" x14ac:dyDescent="0.25"/>
  <cols>
    <col min="1" max="1" width="7.85546875" customWidth="1"/>
    <col min="2" max="2" width="61.42578125" customWidth="1"/>
    <col min="3" max="3" width="15.5703125" customWidth="1"/>
    <col min="4" max="5" width="16.85546875" bestFit="1" customWidth="1"/>
    <col min="6" max="6" width="11.5703125" bestFit="1" customWidth="1"/>
  </cols>
  <sheetData>
    <row r="1" spans="2:8" s="1" customFormat="1" ht="12" x14ac:dyDescent="0.2">
      <c r="B1" s="31" t="s">
        <v>0</v>
      </c>
      <c r="C1" s="32"/>
      <c r="D1" s="32"/>
      <c r="E1" s="33"/>
    </row>
    <row r="2" spans="2:8" s="2" customFormat="1" ht="12.75" x14ac:dyDescent="0.2">
      <c r="B2" s="34" t="s">
        <v>1</v>
      </c>
      <c r="C2" s="35"/>
      <c r="D2" s="35"/>
      <c r="E2" s="36"/>
    </row>
    <row r="3" spans="2:8" s="2" customFormat="1" ht="12.75" x14ac:dyDescent="0.2">
      <c r="B3" s="34" t="s">
        <v>50</v>
      </c>
      <c r="C3" s="35"/>
      <c r="D3" s="35"/>
      <c r="E3" s="36"/>
    </row>
    <row r="4" spans="2:8" s="2" customFormat="1" ht="12.75" x14ac:dyDescent="0.2">
      <c r="B4" s="34" t="s">
        <v>2</v>
      </c>
      <c r="C4" s="35"/>
      <c r="D4" s="35"/>
      <c r="E4" s="36"/>
    </row>
    <row r="5" spans="2:8" s="2" customFormat="1" ht="12.75" x14ac:dyDescent="0.2">
      <c r="B5" s="37">
        <v>4</v>
      </c>
      <c r="C5" s="38"/>
      <c r="D5" s="38"/>
      <c r="E5" s="39"/>
    </row>
    <row r="6" spans="2:8" s="2" customFormat="1" ht="12.75" x14ac:dyDescent="0.2"/>
    <row r="7" spans="2:8" s="5" customFormat="1" ht="22.5" x14ac:dyDescent="0.2">
      <c r="B7" s="3" t="s">
        <v>3</v>
      </c>
      <c r="C7" s="4" t="s">
        <v>4</v>
      </c>
      <c r="D7" s="4" t="s">
        <v>5</v>
      </c>
      <c r="E7" s="4" t="s">
        <v>6</v>
      </c>
    </row>
    <row r="8" spans="2:8" s="8" customFormat="1" ht="11.25" x14ac:dyDescent="0.2">
      <c r="B8" s="25" t="s">
        <v>7</v>
      </c>
      <c r="C8" s="26">
        <f>+C9+C10+C11</f>
        <v>385293942.20999998</v>
      </c>
      <c r="D8" s="26">
        <f>+D9+D10+D11</f>
        <v>226103352.32999998</v>
      </c>
      <c r="E8" s="26">
        <f>+E9+E10+E11</f>
        <v>226103352.32999998</v>
      </c>
    </row>
    <row r="9" spans="2:8" s="8" customFormat="1" ht="11.25" x14ac:dyDescent="0.2">
      <c r="B9" s="6" t="s">
        <v>8</v>
      </c>
      <c r="C9" s="7">
        <v>359206253.94999999</v>
      </c>
      <c r="D9" s="7">
        <v>226080247.78999999</v>
      </c>
      <c r="E9" s="7">
        <v>226080247.78999999</v>
      </c>
    </row>
    <row r="10" spans="2:8" s="8" customFormat="1" ht="11.25" x14ac:dyDescent="0.2">
      <c r="B10" s="6" t="s">
        <v>9</v>
      </c>
      <c r="C10" s="7">
        <v>7087688.2599999998</v>
      </c>
      <c r="D10" s="7">
        <v>0</v>
      </c>
      <c r="E10" s="7">
        <v>0</v>
      </c>
    </row>
    <row r="11" spans="2:8" s="8" customFormat="1" ht="11.25" x14ac:dyDescent="0.2">
      <c r="B11" s="6" t="s">
        <v>10</v>
      </c>
      <c r="C11" s="7">
        <v>19000000</v>
      </c>
      <c r="D11" s="7">
        <v>23104.54</v>
      </c>
      <c r="E11" s="7">
        <v>23104.54</v>
      </c>
    </row>
    <row r="12" spans="2:8" s="8" customFormat="1" ht="11.25" x14ac:dyDescent="0.2">
      <c r="B12" s="6"/>
      <c r="C12" s="7"/>
      <c r="D12" s="7"/>
      <c r="E12" s="7"/>
      <c r="F12" s="28"/>
    </row>
    <row r="13" spans="2:8" s="8" customFormat="1" ht="11.25" x14ac:dyDescent="0.2">
      <c r="B13" s="9" t="s">
        <v>11</v>
      </c>
      <c r="C13" s="10">
        <f>+C14+C15</f>
        <v>369917942.20999998</v>
      </c>
      <c r="D13" s="10">
        <f>+D14+D15</f>
        <v>225275795.47</v>
      </c>
      <c r="E13" s="10">
        <f>+E14+E15</f>
        <v>205118674.31999999</v>
      </c>
      <c r="F13" s="28"/>
      <c r="G13" s="28"/>
      <c r="H13" s="28"/>
    </row>
    <row r="14" spans="2:8" s="8" customFormat="1" ht="11.25" x14ac:dyDescent="0.2">
      <c r="B14" s="6" t="s">
        <v>12</v>
      </c>
      <c r="C14" s="7">
        <v>362830253.94999999</v>
      </c>
      <c r="D14" s="7">
        <v>225275795.47</v>
      </c>
      <c r="E14" s="7">
        <v>205118674.31999999</v>
      </c>
      <c r="F14" s="28"/>
    </row>
    <row r="15" spans="2:8" s="8" customFormat="1" ht="11.25" x14ac:dyDescent="0.2">
      <c r="B15" s="6" t="s">
        <v>13</v>
      </c>
      <c r="C15" s="7">
        <v>7087688.2599999998</v>
      </c>
      <c r="D15" s="7">
        <v>0</v>
      </c>
      <c r="E15" s="7">
        <v>0</v>
      </c>
    </row>
    <row r="16" spans="2:8" s="8" customFormat="1" ht="11.25" x14ac:dyDescent="0.2">
      <c r="B16" s="6"/>
      <c r="C16" s="7"/>
      <c r="D16" s="7"/>
      <c r="E16" s="7"/>
    </row>
    <row r="17" spans="2:6" s="8" customFormat="1" ht="11.25" x14ac:dyDescent="0.2">
      <c r="B17" s="9" t="s">
        <v>14</v>
      </c>
      <c r="C17" s="10">
        <f>+C18+C19</f>
        <v>12239014.18</v>
      </c>
      <c r="D17" s="10">
        <f>+D18+D19</f>
        <v>0</v>
      </c>
      <c r="E17" s="10">
        <f>+E18+E19</f>
        <v>0</v>
      </c>
      <c r="F17" s="28"/>
    </row>
    <row r="18" spans="2:6" s="8" customFormat="1" ht="11.25" x14ac:dyDescent="0.2">
      <c r="B18" s="6" t="s">
        <v>15</v>
      </c>
      <c r="C18" s="7">
        <v>12239014.18</v>
      </c>
      <c r="D18" s="29">
        <v>0</v>
      </c>
      <c r="E18" s="29">
        <v>0</v>
      </c>
      <c r="F18" s="28"/>
    </row>
    <row r="19" spans="2:6" s="8" customFormat="1" ht="11.25" x14ac:dyDescent="0.2">
      <c r="B19" s="11" t="s">
        <v>16</v>
      </c>
      <c r="C19" s="7">
        <v>0</v>
      </c>
      <c r="D19" s="7">
        <v>0</v>
      </c>
      <c r="E19" s="7">
        <v>0</v>
      </c>
      <c r="F19" s="28"/>
    </row>
    <row r="20" spans="2:6" s="8" customFormat="1" ht="11.25" x14ac:dyDescent="0.2">
      <c r="B20" s="11"/>
      <c r="C20" s="7"/>
      <c r="D20" s="7"/>
      <c r="E20" s="7"/>
      <c r="F20" s="28"/>
    </row>
    <row r="21" spans="2:6" s="8" customFormat="1" ht="11.25" x14ac:dyDescent="0.2">
      <c r="B21" s="12" t="s">
        <v>17</v>
      </c>
      <c r="C21" s="10">
        <f>+C8-C13+C17</f>
        <v>27615014.18</v>
      </c>
      <c r="D21" s="10">
        <f>+D8-D13+D17</f>
        <v>827556.8599999845</v>
      </c>
      <c r="E21" s="10">
        <f>+E8-E13+E17</f>
        <v>20984678.00999999</v>
      </c>
    </row>
    <row r="22" spans="2:6" s="8" customFormat="1" ht="11.25" x14ac:dyDescent="0.2">
      <c r="B22" s="12" t="s">
        <v>18</v>
      </c>
      <c r="C22" s="10">
        <f>+C21-C11</f>
        <v>8615014.1799999997</v>
      </c>
      <c r="D22" s="10">
        <f>+D21-D11</f>
        <v>804452.31999998447</v>
      </c>
      <c r="E22" s="10">
        <f>+E21-E11</f>
        <v>20961573.469999991</v>
      </c>
    </row>
    <row r="23" spans="2:6" s="8" customFormat="1" ht="22.5" x14ac:dyDescent="0.2">
      <c r="B23" s="13" t="s">
        <v>19</v>
      </c>
      <c r="C23" s="14">
        <f>+C22-C17</f>
        <v>-3624000</v>
      </c>
      <c r="D23" s="14">
        <f>+D22-D17</f>
        <v>804452.31999998447</v>
      </c>
      <c r="E23" s="14">
        <f>+E22-E17</f>
        <v>20961573.469999991</v>
      </c>
    </row>
    <row r="24" spans="2:6" s="5" customFormat="1" ht="11.25" x14ac:dyDescent="0.2">
      <c r="B24" s="8"/>
      <c r="C24" s="8"/>
      <c r="D24" s="8"/>
      <c r="E24" s="8"/>
    </row>
    <row r="25" spans="2:6" s="5" customFormat="1" ht="11.25" x14ac:dyDescent="0.2">
      <c r="B25" s="3" t="s">
        <v>20</v>
      </c>
      <c r="C25" s="4" t="s">
        <v>21</v>
      </c>
      <c r="D25" s="4" t="s">
        <v>5</v>
      </c>
      <c r="E25" s="4" t="s">
        <v>22</v>
      </c>
    </row>
    <row r="26" spans="2:6" s="8" customFormat="1" ht="11.25" x14ac:dyDescent="0.2">
      <c r="B26" s="25" t="s">
        <v>23</v>
      </c>
      <c r="C26" s="15">
        <f>C27+C28</f>
        <v>876000</v>
      </c>
      <c r="D26" s="15">
        <f>D27+D28</f>
        <v>1127010.3700000001</v>
      </c>
      <c r="E26" s="15">
        <f>E27+E28</f>
        <v>1127010.3700000001</v>
      </c>
    </row>
    <row r="27" spans="2:6" s="8" customFormat="1" ht="11.25" x14ac:dyDescent="0.2">
      <c r="B27" s="6" t="s">
        <v>24</v>
      </c>
      <c r="C27" s="16">
        <v>876000</v>
      </c>
      <c r="D27" s="16">
        <v>1127010.3700000001</v>
      </c>
      <c r="E27" s="16">
        <v>1127010.3700000001</v>
      </c>
    </row>
    <row r="28" spans="2:6" s="8" customFormat="1" ht="11.25" x14ac:dyDescent="0.2">
      <c r="B28" s="6" t="s">
        <v>25</v>
      </c>
      <c r="C28" s="16">
        <v>0</v>
      </c>
      <c r="D28" s="16">
        <v>0</v>
      </c>
      <c r="E28" s="16">
        <v>0</v>
      </c>
    </row>
    <row r="29" spans="2:6" s="5" customFormat="1" ht="11.25" x14ac:dyDescent="0.2">
      <c r="B29" s="6"/>
      <c r="C29" s="16"/>
      <c r="D29" s="16"/>
      <c r="E29" s="16"/>
    </row>
    <row r="30" spans="2:6" s="5" customFormat="1" ht="11.25" x14ac:dyDescent="0.2">
      <c r="B30" s="17" t="s">
        <v>26</v>
      </c>
      <c r="C30" s="18">
        <f>+C23+C26</f>
        <v>-2748000</v>
      </c>
      <c r="D30" s="18">
        <f>+D23+D26</f>
        <v>1931462.6899999846</v>
      </c>
      <c r="E30" s="18">
        <f>+E23+E26</f>
        <v>22088583.839999992</v>
      </c>
    </row>
    <row r="31" spans="2:6" s="5" customFormat="1" ht="11.25" x14ac:dyDescent="0.2">
      <c r="B31" s="8"/>
      <c r="C31" s="8"/>
      <c r="D31" s="8"/>
      <c r="E31" s="8"/>
    </row>
    <row r="32" spans="2:6" s="5" customFormat="1" ht="22.5" x14ac:dyDescent="0.2">
      <c r="B32" s="3" t="s">
        <v>20</v>
      </c>
      <c r="C32" s="4" t="s">
        <v>27</v>
      </c>
      <c r="D32" s="4" t="s">
        <v>28</v>
      </c>
      <c r="E32" s="4" t="s">
        <v>29</v>
      </c>
    </row>
    <row r="33" spans="2:6" s="8" customFormat="1" ht="11.25" x14ac:dyDescent="0.2">
      <c r="B33" s="27" t="s">
        <v>30</v>
      </c>
      <c r="C33" s="15">
        <f>C34+C35</f>
        <v>19000000</v>
      </c>
      <c r="D33" s="15">
        <f>D34+D35</f>
        <v>23104.54</v>
      </c>
      <c r="E33" s="15">
        <f>E34+E35</f>
        <v>23104.54</v>
      </c>
    </row>
    <row r="34" spans="2:6" s="8" customFormat="1" ht="11.25" x14ac:dyDescent="0.2">
      <c r="B34" s="11" t="s">
        <v>31</v>
      </c>
      <c r="C34" s="16">
        <v>19000000</v>
      </c>
      <c r="D34" s="16">
        <v>23104.54</v>
      </c>
      <c r="E34" s="16">
        <v>23104.54</v>
      </c>
    </row>
    <row r="35" spans="2:6" s="8" customFormat="1" ht="11.25" x14ac:dyDescent="0.2">
      <c r="B35" s="11" t="s">
        <v>51</v>
      </c>
      <c r="C35" s="16">
        <v>0</v>
      </c>
      <c r="D35" s="16">
        <v>0</v>
      </c>
      <c r="E35" s="16">
        <v>0</v>
      </c>
    </row>
    <row r="36" spans="2:6" s="8" customFormat="1" ht="11.25" x14ac:dyDescent="0.2">
      <c r="B36" s="9" t="s">
        <v>32</v>
      </c>
      <c r="C36" s="19">
        <f>C37+C38</f>
        <v>14500000</v>
      </c>
      <c r="D36" s="19">
        <f>D37+D38</f>
        <v>10203220.470000001</v>
      </c>
      <c r="E36" s="19">
        <f>E37+E38</f>
        <v>10203220.470000001</v>
      </c>
      <c r="F36" s="28"/>
    </row>
    <row r="37" spans="2:6" s="8" customFormat="1" ht="11.25" x14ac:dyDescent="0.2">
      <c r="B37" s="6" t="s">
        <v>33</v>
      </c>
      <c r="C37" s="16">
        <v>14500000</v>
      </c>
      <c r="D37" s="16">
        <v>10203220.470000001</v>
      </c>
      <c r="E37" s="16">
        <v>10203220.470000001</v>
      </c>
    </row>
    <row r="38" spans="2:6" s="8" customFormat="1" ht="11.25" x14ac:dyDescent="0.2">
      <c r="B38" s="6" t="s">
        <v>34</v>
      </c>
      <c r="C38" s="16">
        <v>0</v>
      </c>
      <c r="D38" s="16">
        <v>0</v>
      </c>
      <c r="E38" s="16">
        <v>0</v>
      </c>
    </row>
    <row r="39" spans="2:6" s="8" customFormat="1" ht="11.25" x14ac:dyDescent="0.2">
      <c r="B39" s="20" t="s">
        <v>35</v>
      </c>
      <c r="C39" s="18">
        <f>+C33-C36</f>
        <v>4500000</v>
      </c>
      <c r="D39" s="18">
        <f>+D33-D36</f>
        <v>-10180115.930000002</v>
      </c>
      <c r="E39" s="18">
        <f>+E33-E36</f>
        <v>-10180115.930000002</v>
      </c>
    </row>
    <row r="40" spans="2:6" s="5" customFormat="1" ht="11.25" x14ac:dyDescent="0.2">
      <c r="B40" s="8"/>
      <c r="C40" s="8"/>
      <c r="D40" s="8"/>
      <c r="E40" s="8"/>
    </row>
    <row r="41" spans="2:6" s="5" customFormat="1" ht="22.5" x14ac:dyDescent="0.2">
      <c r="B41" s="3" t="s">
        <v>3</v>
      </c>
      <c r="C41" s="4" t="s">
        <v>27</v>
      </c>
      <c r="D41" s="4" t="s">
        <v>28</v>
      </c>
      <c r="E41" s="4" t="s">
        <v>29</v>
      </c>
    </row>
    <row r="42" spans="2:6" s="5" customFormat="1" ht="11.25" x14ac:dyDescent="0.2">
      <c r="B42" s="40" t="s">
        <v>36</v>
      </c>
      <c r="C42" s="41">
        <f>C9</f>
        <v>359206253.94999999</v>
      </c>
      <c r="D42" s="41">
        <f>D9</f>
        <v>226080247.78999999</v>
      </c>
      <c r="E42" s="42">
        <f>E9</f>
        <v>226080247.78999999</v>
      </c>
    </row>
    <row r="43" spans="2:6" s="5" customFormat="1" ht="22.5" x14ac:dyDescent="0.2">
      <c r="B43" s="27" t="s">
        <v>37</v>
      </c>
      <c r="C43" s="43">
        <f>C44-C45</f>
        <v>4500000</v>
      </c>
      <c r="D43" s="43">
        <f>D34-D37</f>
        <v>-10180115.930000002</v>
      </c>
      <c r="E43" s="43">
        <f>E34-E37</f>
        <v>-10180115.930000002</v>
      </c>
    </row>
    <row r="44" spans="2:6" s="5" customFormat="1" ht="11.25" x14ac:dyDescent="0.2">
      <c r="B44" s="11" t="s">
        <v>31</v>
      </c>
      <c r="C44" s="16">
        <f>C34</f>
        <v>19000000</v>
      </c>
      <c r="D44" s="16">
        <f>D34</f>
        <v>23104.54</v>
      </c>
      <c r="E44" s="16">
        <f>E34</f>
        <v>23104.54</v>
      </c>
    </row>
    <row r="45" spans="2:6" s="5" customFormat="1" ht="11.25" x14ac:dyDescent="0.2">
      <c r="B45" s="11" t="s">
        <v>33</v>
      </c>
      <c r="C45" s="16">
        <f>C37</f>
        <v>14500000</v>
      </c>
      <c r="D45" s="16">
        <f>D37</f>
        <v>10203220.470000001</v>
      </c>
      <c r="E45" s="16">
        <f>E37</f>
        <v>10203220.470000001</v>
      </c>
    </row>
    <row r="46" spans="2:6" s="5" customFormat="1" ht="11.25" x14ac:dyDescent="0.2">
      <c r="B46" s="11"/>
      <c r="C46" s="16"/>
      <c r="D46" s="16"/>
      <c r="E46" s="16"/>
    </row>
    <row r="47" spans="2:6" s="5" customFormat="1" ht="11.25" x14ac:dyDescent="0.2">
      <c r="B47" s="12" t="s">
        <v>38</v>
      </c>
      <c r="C47" s="16">
        <f>+C14</f>
        <v>362830253.94999999</v>
      </c>
      <c r="D47" s="16">
        <f>+D14</f>
        <v>225275795.47</v>
      </c>
      <c r="E47" s="16">
        <f>+E14</f>
        <v>205118674.31999999</v>
      </c>
    </row>
    <row r="48" spans="2:6" s="5" customFormat="1" ht="11.25" x14ac:dyDescent="0.2">
      <c r="B48" s="12"/>
      <c r="C48" s="16"/>
      <c r="D48" s="16"/>
      <c r="E48" s="16"/>
    </row>
    <row r="49" spans="2:5" s="8" customFormat="1" ht="11.25" x14ac:dyDescent="0.2">
      <c r="B49" s="12" t="s">
        <v>39</v>
      </c>
      <c r="C49" s="16">
        <f>+C18</f>
        <v>12239014.18</v>
      </c>
      <c r="D49" s="16">
        <f>+D18</f>
        <v>0</v>
      </c>
      <c r="E49" s="16">
        <f>+E18</f>
        <v>0</v>
      </c>
    </row>
    <row r="50" spans="2:5" s="5" customFormat="1" ht="11.25" x14ac:dyDescent="0.2">
      <c r="B50" s="11"/>
      <c r="C50" s="16"/>
      <c r="D50" s="16"/>
      <c r="E50" s="16"/>
    </row>
    <row r="51" spans="2:5" s="5" customFormat="1" ht="11.25" x14ac:dyDescent="0.2">
      <c r="B51" s="12" t="s">
        <v>40</v>
      </c>
      <c r="C51" s="19">
        <f>C42+C43-C47+C49</f>
        <v>13115014.18</v>
      </c>
      <c r="D51" s="19">
        <f>D42+D43-D47+D49</f>
        <v>-9375663.6100000143</v>
      </c>
      <c r="E51" s="19">
        <f>E42+E43-E47+E49</f>
        <v>10781457.539999992</v>
      </c>
    </row>
    <row r="52" spans="2:5" s="5" customFormat="1" ht="22.5" x14ac:dyDescent="0.2">
      <c r="B52" s="13" t="s">
        <v>41</v>
      </c>
      <c r="C52" s="18">
        <f>C51-C43</f>
        <v>8615014.1799999997</v>
      </c>
      <c r="D52" s="18">
        <f>D51-D43</f>
        <v>804452.31999998726</v>
      </c>
      <c r="E52" s="18">
        <f>E51-E43</f>
        <v>20961573.469999991</v>
      </c>
    </row>
    <row r="53" spans="2:5" s="5" customFormat="1" ht="11.25" x14ac:dyDescent="0.2">
      <c r="B53" s="8"/>
      <c r="C53" s="8"/>
      <c r="D53" s="8"/>
      <c r="E53" s="8"/>
    </row>
    <row r="54" spans="2:5" s="5" customFormat="1" ht="22.5" x14ac:dyDescent="0.2">
      <c r="B54" s="3" t="s">
        <v>20</v>
      </c>
      <c r="C54" s="4" t="s">
        <v>27</v>
      </c>
      <c r="D54" s="4" t="s">
        <v>28</v>
      </c>
      <c r="E54" s="4" t="s">
        <v>29</v>
      </c>
    </row>
    <row r="55" spans="2:5" s="5" customFormat="1" ht="11.25" x14ac:dyDescent="0.2">
      <c r="B55" s="27" t="s">
        <v>42</v>
      </c>
      <c r="C55" s="21">
        <f>C10</f>
        <v>7087688.2599999998</v>
      </c>
      <c r="D55" s="21">
        <f>D10</f>
        <v>0</v>
      </c>
      <c r="E55" s="21">
        <f>E10</f>
        <v>0</v>
      </c>
    </row>
    <row r="56" spans="2:5" s="5" customFormat="1" ht="22.5" x14ac:dyDescent="0.2">
      <c r="B56" s="12" t="s">
        <v>43</v>
      </c>
      <c r="C56" s="22">
        <f>C57-C58</f>
        <v>0</v>
      </c>
      <c r="D56" s="22">
        <f>D35-D38</f>
        <v>0</v>
      </c>
      <c r="E56" s="22">
        <f>E35-E38</f>
        <v>0</v>
      </c>
    </row>
    <row r="57" spans="2:5" s="5" customFormat="1" ht="11.25" x14ac:dyDescent="0.2">
      <c r="B57" s="11" t="s">
        <v>44</v>
      </c>
      <c r="C57" s="22">
        <f>C35</f>
        <v>0</v>
      </c>
      <c r="D57" s="22">
        <f>D35</f>
        <v>0</v>
      </c>
      <c r="E57" s="22">
        <f>E35</f>
        <v>0</v>
      </c>
    </row>
    <row r="58" spans="2:5" s="5" customFormat="1" ht="11.25" x14ac:dyDescent="0.2">
      <c r="B58" s="11" t="s">
        <v>34</v>
      </c>
      <c r="C58" s="22">
        <f>C38</f>
        <v>0</v>
      </c>
      <c r="D58" s="22">
        <f>D38</f>
        <v>0</v>
      </c>
      <c r="E58" s="22">
        <f>E38</f>
        <v>0</v>
      </c>
    </row>
    <row r="59" spans="2:5" s="5" customFormat="1" ht="11.25" x14ac:dyDescent="0.2">
      <c r="B59" s="11"/>
      <c r="C59" s="22"/>
      <c r="D59" s="22"/>
      <c r="E59" s="22"/>
    </row>
    <row r="60" spans="2:5" s="5" customFormat="1" ht="11.25" x14ac:dyDescent="0.2">
      <c r="B60" s="12" t="s">
        <v>45</v>
      </c>
      <c r="C60" s="22">
        <f>C15</f>
        <v>7087688.2599999998</v>
      </c>
      <c r="D60" s="22">
        <f>D15</f>
        <v>0</v>
      </c>
      <c r="E60" s="22">
        <f>E15</f>
        <v>0</v>
      </c>
    </row>
    <row r="61" spans="2:5" s="5" customFormat="1" ht="11.25" x14ac:dyDescent="0.2">
      <c r="B61" s="12"/>
      <c r="C61" s="22"/>
      <c r="D61" s="22"/>
      <c r="E61" s="22"/>
    </row>
    <row r="62" spans="2:5" s="5" customFormat="1" ht="22.5" x14ac:dyDescent="0.2">
      <c r="B62" s="12" t="s">
        <v>46</v>
      </c>
      <c r="C62" s="22">
        <f>+C19</f>
        <v>0</v>
      </c>
      <c r="D62" s="22">
        <v>0</v>
      </c>
      <c r="E62" s="22">
        <v>0</v>
      </c>
    </row>
    <row r="63" spans="2:5" s="5" customFormat="1" ht="11.25" x14ac:dyDescent="0.2">
      <c r="B63" s="11"/>
      <c r="C63" s="22"/>
      <c r="D63" s="22"/>
      <c r="E63" s="22"/>
    </row>
    <row r="64" spans="2:5" s="5" customFormat="1" ht="22.5" x14ac:dyDescent="0.2">
      <c r="B64" s="12" t="s">
        <v>47</v>
      </c>
      <c r="C64" s="23">
        <f>C55+C56-C60+C62</f>
        <v>0</v>
      </c>
      <c r="D64" s="23">
        <f>D55+D56-D60+D62</f>
        <v>0</v>
      </c>
      <c r="E64" s="23">
        <f>E55+E56-E60+E62</f>
        <v>0</v>
      </c>
    </row>
    <row r="65" spans="1:5" s="5" customFormat="1" ht="22.5" x14ac:dyDescent="0.2">
      <c r="B65" s="13" t="s">
        <v>48</v>
      </c>
      <c r="C65" s="24">
        <f>C64-C56</f>
        <v>0</v>
      </c>
      <c r="D65" s="24">
        <f>D64-D56</f>
        <v>0</v>
      </c>
      <c r="E65" s="24">
        <f>E64-E56</f>
        <v>0</v>
      </c>
    </row>
    <row r="67" spans="1:5" ht="9.75" customHeight="1" x14ac:dyDescent="0.25">
      <c r="A67" s="30" t="s">
        <v>49</v>
      </c>
      <c r="B67" s="30"/>
      <c r="C67" s="30"/>
      <c r="D67" s="30"/>
      <c r="E67" s="30"/>
    </row>
  </sheetData>
  <mergeCells count="6">
    <mergeCell ref="A67:E67"/>
    <mergeCell ref="B1:E1"/>
    <mergeCell ref="B2:E2"/>
    <mergeCell ref="B3:E3"/>
    <mergeCell ref="B4:E4"/>
    <mergeCell ref="B5:E5"/>
  </mergeCells>
  <pageMargins left="0.70866141732283472" right="0.70866141732283472" top="0.74803149606299213" bottom="0.65" header="0.31496062992125984" footer="0.31496062992125984"/>
  <pageSetup orientation="landscape" r:id="rId1"/>
  <headerFooter>
    <oddFooter>&amp;R&amp;9&amp;P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4</vt:lpstr>
      <vt:lpstr>'FORMATO 4'!Área_de_impresión</vt:lpstr>
      <vt:lpstr>'FORMATO 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CONTROL PRESUPUESTAL</cp:lastModifiedBy>
  <cp:lastPrinted>2019-10-07T17:07:13Z</cp:lastPrinted>
  <dcterms:created xsi:type="dcterms:W3CDTF">2018-06-07T16:54:21Z</dcterms:created>
  <dcterms:modified xsi:type="dcterms:W3CDTF">2019-10-07T17:07:15Z</dcterms:modified>
</cp:coreProperties>
</file>