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7.I.3" sheetId="1" r:id="rId1"/>
  </sheets>
  <definedNames>
    <definedName name="ANEXO">#REF!</definedName>
    <definedName name="_xlnm.Print_Area" localSheetId="0">'7.I.3'!$A$1:$H$89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F62" i="1"/>
  <c r="H78"/>
  <c r="H73"/>
  <c r="H72"/>
  <c r="H71"/>
  <c r="H70"/>
  <c r="H69"/>
  <c r="H68"/>
  <c r="H66"/>
  <c r="H54"/>
  <c r="H35" l="1"/>
  <c r="H34"/>
  <c r="H32"/>
  <c r="H30"/>
  <c r="H29"/>
  <c r="H28"/>
  <c r="H27"/>
  <c r="H53"/>
  <c r="H52"/>
  <c r="H51"/>
  <c r="H50"/>
  <c r="H48"/>
  <c r="H47"/>
  <c r="H46"/>
  <c r="H45"/>
  <c r="H42"/>
  <c r="H41"/>
  <c r="F21"/>
  <c r="H37"/>
  <c r="H36"/>
  <c r="H33"/>
  <c r="H31"/>
  <c r="H26"/>
  <c r="H25"/>
  <c r="H24"/>
  <c r="H23"/>
  <c r="H22"/>
  <c r="H79" l="1"/>
  <c r="H77"/>
  <c r="H76"/>
  <c r="F75"/>
  <c r="H74"/>
  <c r="H67"/>
  <c r="H65"/>
  <c r="F64"/>
  <c r="F63" l="1"/>
  <c r="H60"/>
  <c r="H59"/>
  <c r="H58"/>
  <c r="H57"/>
  <c r="H55"/>
  <c r="H49"/>
  <c r="H43"/>
  <c r="H40"/>
  <c r="H39"/>
  <c r="F7"/>
  <c r="F56"/>
  <c r="F44"/>
  <c r="F38"/>
  <c r="F20" s="1"/>
  <c r="F6" l="1"/>
</calcChain>
</file>

<file path=xl/sharedStrings.xml><?xml version="1.0" encoding="utf-8"?>
<sst xmlns="http://schemas.openxmlformats.org/spreadsheetml/2006/main" count="257" uniqueCount="169">
  <si>
    <t>Analítico de Derechos a Recibir Efectivo y Equivalentes y Bienes o Servicios a Recibir</t>
  </si>
  <si>
    <t>Cuenta</t>
  </si>
  <si>
    <t>Subcuenta</t>
  </si>
  <si>
    <t>Fecha Inicial</t>
  </si>
  <si>
    <t>Nombre o Razón Social</t>
  </si>
  <si>
    <t>Concepto</t>
  </si>
  <si>
    <t>Saldo</t>
  </si>
  <si>
    <t>Forma de Recuperación</t>
  </si>
  <si>
    <t>Fecha de Vencimiento</t>
  </si>
  <si>
    <t>11220-00000</t>
  </si>
  <si>
    <t>11220-00012</t>
  </si>
  <si>
    <t>11220-00013</t>
  </si>
  <si>
    <t>11220-00014</t>
  </si>
  <si>
    <t>11220-00015</t>
  </si>
  <si>
    <t>11220-00016</t>
  </si>
  <si>
    <t>11220-00017</t>
  </si>
  <si>
    <t>11220-00018</t>
  </si>
  <si>
    <t>11220-00019</t>
  </si>
  <si>
    <t>11220-00020</t>
  </si>
  <si>
    <t>11220-00021</t>
  </si>
  <si>
    <t>11220-00022</t>
  </si>
  <si>
    <t>11220-00023</t>
  </si>
  <si>
    <t>11230-00000</t>
  </si>
  <si>
    <t>11230-02000</t>
  </si>
  <si>
    <t>11230-04000</t>
  </si>
  <si>
    <t>11230-04002</t>
  </si>
  <si>
    <t>11230-04032</t>
  </si>
  <si>
    <t>11230-04043</t>
  </si>
  <si>
    <t>11230-04095</t>
  </si>
  <si>
    <t>11250-00000</t>
  </si>
  <si>
    <t>11250-00023</t>
  </si>
  <si>
    <t>11250-00030</t>
  </si>
  <si>
    <t>11290-00000</t>
  </si>
  <si>
    <t>11290-00004</t>
  </si>
  <si>
    <t>11290-00005</t>
  </si>
  <si>
    <t>11290-00008</t>
  </si>
  <si>
    <t>11290-00009</t>
  </si>
  <si>
    <t>DOMESTICO</t>
  </si>
  <si>
    <t>COMERCIAL</t>
  </si>
  <si>
    <t>INDUSTRIAL</t>
  </si>
  <si>
    <t>FEDERAL Y ESTATAL</t>
  </si>
  <si>
    <t>MUNICIPAL</t>
  </si>
  <si>
    <t>PUBLICO</t>
  </si>
  <si>
    <t>SECUDE</t>
  </si>
  <si>
    <t>HOTELES Y CASAS DE HUESPEDES</t>
  </si>
  <si>
    <t>FUNCIONARIOS</t>
  </si>
  <si>
    <t>JUBILADOS</t>
  </si>
  <si>
    <t>BALDIO</t>
  </si>
  <si>
    <t>INDUSTRIALES DE AGUS CRUDA</t>
  </si>
  <si>
    <t xml:space="preserve">DEUDORES DIVERSOS POR COBRAR A CORTO PLAZO           </t>
  </si>
  <si>
    <t xml:space="preserve">GASTOS POR COMPROBAR                         </t>
  </si>
  <si>
    <t xml:space="preserve">OTROS                                        </t>
  </si>
  <si>
    <t>INCAPACIDADES POR COBRAR</t>
  </si>
  <si>
    <t>AXA SEGUROS S.A. DE C.V.</t>
  </si>
  <si>
    <t>VALES DE DESPENSA</t>
  </si>
  <si>
    <t>DEUDORES POR ANTICIPOS DE LA TESORERÍA A CORTO PLAZO</t>
  </si>
  <si>
    <t>JOSE ALFREDO AGUILAR CORDERO</t>
  </si>
  <si>
    <t>JOSE MANUEL GABER ESPADAS</t>
  </si>
  <si>
    <t xml:space="preserve">OTROS DERECHOS A RECIBIR EFECTIVO           </t>
  </si>
  <si>
    <t>IVA X ACREDITAR DEL PASIVO</t>
  </si>
  <si>
    <t>DEPOSITOS EN GARANTIA</t>
  </si>
  <si>
    <t>IVA ACREDITABLE EN TRANSITO</t>
  </si>
  <si>
    <t>IVA A FAVOR</t>
  </si>
  <si>
    <t>OTROS DEUDORES</t>
  </si>
  <si>
    <t>DEUDORES POR OTROS DERECHOS</t>
  </si>
  <si>
    <t xml:space="preserve">CUENTAS POR COBRAR A CORTO PLAZO          </t>
  </si>
  <si>
    <t>COBRO AL DEUDOR</t>
  </si>
  <si>
    <t>REPOSICION CIERRE EJERCICIO</t>
  </si>
  <si>
    <t>CON EL PAGO A PROVEEDOR</t>
  </si>
  <si>
    <t>DEPOSITO FIJO</t>
  </si>
  <si>
    <t>SOLICITUD DE DEVOLUCION</t>
  </si>
  <si>
    <t>AL COBRO DEL CHEQUE</t>
  </si>
  <si>
    <t>COMISION MUNICIPAL DE AGUA POTABLE Y ALCANTARILLADO DEL MUNICIPIO DE ALTAMIRA TAMAULIPAS</t>
  </si>
  <si>
    <t>11300-00000</t>
  </si>
  <si>
    <t xml:space="preserve">DERECHOS A RECIBIR BIENES O SERVICIOS       </t>
  </si>
  <si>
    <t>11310-00000</t>
  </si>
  <si>
    <t>11310-01000</t>
  </si>
  <si>
    <t xml:space="preserve">ANTICIPO A PROVEEDORES                        </t>
  </si>
  <si>
    <t>FACTURA</t>
  </si>
  <si>
    <t>11310-01041</t>
  </si>
  <si>
    <t>MANDOKARGA SA DE CV</t>
  </si>
  <si>
    <t>11310-01094</t>
  </si>
  <si>
    <t>COMAPA DE LA ZONA CONURBADA DE LA DESEMBOCADURA DEL RIO PANUCO</t>
  </si>
  <si>
    <t>11310-01156</t>
  </si>
  <si>
    <t>COMERCIAL DE FILTROS Y ACEITES, SA DE CV</t>
  </si>
  <si>
    <t>11310-02000</t>
  </si>
  <si>
    <t xml:space="preserve">ANTICIPOS POR SERVICIOS                       </t>
  </si>
  <si>
    <t>ANTICIPO A PROVEEDORES POR AQD DE BIENES Y SERVICIOS</t>
  </si>
  <si>
    <t>11200-00000</t>
  </si>
  <si>
    <t>DERECHOS A RECIBIR EFECTIVO O EQUIVALENTES</t>
  </si>
  <si>
    <t>GASTOS POR COMPROBAR</t>
  </si>
  <si>
    <t>11230-02043</t>
  </si>
  <si>
    <t>GARCIA SANCHEZ RAFAEL RAYMUNDO</t>
  </si>
  <si>
    <t>SANCHEZ ESPARZA DORA DIANA</t>
  </si>
  <si>
    <t>11230-02048</t>
  </si>
  <si>
    <t>AYALA PEREZ JORGE ERNESTO</t>
  </si>
  <si>
    <t>AZUARA NAVA OMAR</t>
  </si>
  <si>
    <t>AGUILAR CORDERO JOSE ALFREDO</t>
  </si>
  <si>
    <t>DAVILA HERRERA URIEL</t>
  </si>
  <si>
    <t>11230-02060</t>
  </si>
  <si>
    <t>11230-02062</t>
  </si>
  <si>
    <t>11230-02071</t>
  </si>
  <si>
    <t>11230-02133</t>
  </si>
  <si>
    <t>MARGATOS SA DE CV</t>
  </si>
  <si>
    <t>11230-04099</t>
  </si>
  <si>
    <t>SINDICATO COMAPA ALTAMIRA</t>
  </si>
  <si>
    <t>11250-00016</t>
  </si>
  <si>
    <t>DORA DIANA SANCHEZ ESPARZA</t>
  </si>
  <si>
    <t>11250-00018</t>
  </si>
  <si>
    <t>GUADALUPE SOLANO MEDRANO</t>
  </si>
  <si>
    <t>11250-00020</t>
  </si>
  <si>
    <t>11250-00022</t>
  </si>
  <si>
    <t>JORGE ERNESTO AYALA PEREZ</t>
  </si>
  <si>
    <t>LEANDRO DEL ANGEL JEREZ</t>
  </si>
  <si>
    <t>11250-00028</t>
  </si>
  <si>
    <t>11250-00029</t>
  </si>
  <si>
    <t>YURIDIA MONSERRAT BECERRA GONZALEZ</t>
  </si>
  <si>
    <t>ALBA NYDIA BARRIOS RIVERA</t>
  </si>
  <si>
    <t>11250-00031</t>
  </si>
  <si>
    <t>11250-00032</t>
  </si>
  <si>
    <t>DEYSI PENELOPE MEJORADA CHAVEZ</t>
  </si>
  <si>
    <t>HECTOR GALLEGOS DOMINGO</t>
  </si>
  <si>
    <t>Al 30 de Septiembre de 2019</t>
  </si>
  <si>
    <t>11230-02075</t>
  </si>
  <si>
    <t>CATANEO MORALES CLAUDIA RAQUEL</t>
  </si>
  <si>
    <t>11230-02106</t>
  </si>
  <si>
    <t>11230-02111</t>
  </si>
  <si>
    <t>11230-02112</t>
  </si>
  <si>
    <t>MARQUEZ GOMEZ MARIA GUADALUPE</t>
  </si>
  <si>
    <t>BECERRA GONZALEZ YURIDIA MONSERRAT</t>
  </si>
  <si>
    <t>SOLANO MEDRANO GUADALUPE</t>
  </si>
  <si>
    <t>11230-02120</t>
  </si>
  <si>
    <t>11230-02123</t>
  </si>
  <si>
    <t>CRUZ AMARO MARGARITO</t>
  </si>
  <si>
    <t>VICENCIO LUNA AMANDA</t>
  </si>
  <si>
    <t>11230-02134</t>
  </si>
  <si>
    <t>11230-02136</t>
  </si>
  <si>
    <t>MEJORADA CHAVEZ DEYSI PENELOPE</t>
  </si>
  <si>
    <t>TORRES MARTINEZ GERARDO</t>
  </si>
  <si>
    <t>11230-02144</t>
  </si>
  <si>
    <t>11230-02146</t>
  </si>
  <si>
    <t>COMPEAN PANTOJA CAROLINA</t>
  </si>
  <si>
    <t>ANGUIANO REYES ABIGAHIL</t>
  </si>
  <si>
    <t>11250-00033</t>
  </si>
  <si>
    <t>JOSE LUIS CASTILLO GOMEZ</t>
  </si>
  <si>
    <t>11310-01062</t>
  </si>
  <si>
    <t>ANTICIPO A PROVEEDORES</t>
  </si>
  <si>
    <t>SISTEMAS AVANZADOS DE COMPUTO SA DE CV</t>
  </si>
  <si>
    <t>11310-01149</t>
  </si>
  <si>
    <t>ELECTROMECANICOS MONTERREY SA DE CV</t>
  </si>
  <si>
    <t>11310-01177</t>
  </si>
  <si>
    <t>FERRECLUB DE TAMPICO SA DE CV</t>
  </si>
  <si>
    <t>11310-01183</t>
  </si>
  <si>
    <t>11310-01184</t>
  </si>
  <si>
    <t>11310-01194</t>
  </si>
  <si>
    <t>11310-01197</t>
  </si>
  <si>
    <t>REACTIVOS Y SEGURIDAD INDUSTRIAL SA DE CV</t>
  </si>
  <si>
    <t>CLEMENTE CAMACHO LAURA ISABEL</t>
  </si>
  <si>
    <t>OCAMPO VILLARREAL FERNANDO</t>
  </si>
  <si>
    <t>EL HOGAR ELECTRICO SA DE CV</t>
  </si>
  <si>
    <t>11310-02022</t>
  </si>
  <si>
    <t>11310-02032</t>
  </si>
  <si>
    <t>TRANSPAIS UNICO SA DE CV</t>
  </si>
  <si>
    <t>LOGICBUS SA DE CV</t>
  </si>
  <si>
    <t>ANTICIPOS POR SERVICIOS</t>
  </si>
  <si>
    <t>11310-02138</t>
  </si>
  <si>
    <t>11310-02144</t>
  </si>
  <si>
    <t>MERCANTIL EMPRESARIAL DEL GOLFO SA DE CV</t>
  </si>
  <si>
    <t>SEP/CENTRO DE CAPACITACION PARA EL TRABAJO INDUSTRIAL N° 200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</si>
</sst>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_-* #,##0_-;\-* #,##0_-;_-* &quot;-&quot;??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b/>
      <i/>
      <sz val="6"/>
      <color rgb="FF000000"/>
      <name val="Arial"/>
      <family val="2"/>
    </font>
    <font>
      <sz val="10"/>
      <color theme="1"/>
      <name val="Times New Roman"/>
      <family val="1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0C0C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82">
    <xf numFmtId="0" fontId="0" fillId="0" borderId="0"/>
    <xf numFmtId="164" fontId="10" fillId="0" borderId="0"/>
    <xf numFmtId="0" fontId="11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" fillId="0" borderId="0" applyNumberFormat="0" applyFont="0" applyFill="0" applyBorder="0" applyProtection="0">
      <alignment vertical="center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0" fillId="0" borderId="0" xfId="0" applyAlignment="1"/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justify" vertical="center" wrapText="1"/>
    </xf>
    <xf numFmtId="0" fontId="16" fillId="0" borderId="3" xfId="144" applyFont="1" applyBorder="1" applyAlignment="1">
      <alignment horizontal="left"/>
    </xf>
    <xf numFmtId="0" fontId="15" fillId="0" borderId="3" xfId="144" applyFont="1" applyBorder="1" applyAlignment="1">
      <alignment horizontal="left"/>
    </xf>
    <xf numFmtId="14" fontId="16" fillId="0" borderId="3" xfId="144" applyNumberFormat="1" applyFont="1" applyBorder="1" applyAlignment="1">
      <alignment horizontal="center"/>
    </xf>
    <xf numFmtId="0" fontId="15" fillId="0" borderId="3" xfId="144" applyFont="1" applyBorder="1" applyAlignment="1">
      <alignment horizontal="center"/>
    </xf>
    <xf numFmtId="14" fontId="16" fillId="0" borderId="3" xfId="144" applyNumberFormat="1" applyFont="1" applyFill="1" applyBorder="1" applyAlignment="1">
      <alignment horizontal="center"/>
    </xf>
    <xf numFmtId="0" fontId="17" fillId="0" borderId="0" xfId="0" applyFont="1" applyFill="1" applyBorder="1"/>
    <xf numFmtId="0" fontId="18" fillId="0" borderId="0" xfId="0" applyFont="1" applyFill="1" applyBorder="1"/>
    <xf numFmtId="0" fontId="16" fillId="0" borderId="5" xfId="144" applyFont="1" applyBorder="1"/>
    <xf numFmtId="0" fontId="16" fillId="0" borderId="3" xfId="144" applyFont="1" applyBorder="1"/>
    <xf numFmtId="0" fontId="4" fillId="4" borderId="2" xfId="0" applyFont="1" applyFill="1" applyBorder="1" applyAlignment="1">
      <alignment horizontal="center" vertical="center" wrapText="1"/>
    </xf>
    <xf numFmtId="0" fontId="15" fillId="0" borderId="3" xfId="144" applyFont="1" applyBorder="1"/>
    <xf numFmtId="167" fontId="15" fillId="0" borderId="3" xfId="181" applyNumberFormat="1" applyFont="1" applyBorder="1"/>
    <xf numFmtId="167" fontId="18" fillId="0" borderId="3" xfId="181" applyNumberFormat="1" applyFont="1" applyFill="1" applyBorder="1"/>
    <xf numFmtId="167" fontId="17" fillId="0" borderId="3" xfId="181" applyNumberFormat="1" applyFont="1" applyFill="1" applyBorder="1"/>
    <xf numFmtId="167" fontId="17" fillId="0" borderId="0" xfId="181" applyNumberFormat="1" applyFont="1" applyFill="1" applyBorder="1"/>
    <xf numFmtId="167" fontId="9" fillId="0" borderId="3" xfId="0" applyNumberFormat="1" applyFont="1" applyBorder="1" applyAlignment="1">
      <alignment horizontal="justify" vertical="center" wrapText="1"/>
    </xf>
    <xf numFmtId="167" fontId="16" fillId="0" borderId="3" xfId="181" applyNumberFormat="1" applyFont="1" applyFill="1" applyBorder="1"/>
    <xf numFmtId="167" fontId="15" fillId="0" borderId="3" xfId="181" applyNumberFormat="1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</cellXfs>
  <cellStyles count="182">
    <cellStyle name="=C:\WINNT\SYSTEM32\COMMAND.COM" xfId="1"/>
    <cellStyle name="Hipervínculo 2" xfId="2"/>
    <cellStyle name="Incorrecto 2" xfId="3"/>
    <cellStyle name="Millares" xfId="181" builtinId="3"/>
    <cellStyle name="Millares 10" xfId="4"/>
    <cellStyle name="Millares 11" xfId="5"/>
    <cellStyle name="Millares 2" xfId="6"/>
    <cellStyle name="Millares 2 2" xfId="7"/>
    <cellStyle name="Millares 2 2 2" xfId="8"/>
    <cellStyle name="Millares 2 2 2 2" xfId="9"/>
    <cellStyle name="Millares 2 2 3" xfId="10"/>
    <cellStyle name="Millares 2 3" xfId="11"/>
    <cellStyle name="Millares 3" xfId="12"/>
    <cellStyle name="Millares 3 2" xfId="13"/>
    <cellStyle name="Millares 3 3" xfId="14"/>
    <cellStyle name="Millares 3 3 2" xfId="15"/>
    <cellStyle name="Millares 3 3 2 2" xfId="16"/>
    <cellStyle name="Millares 3 3 3" xfId="17"/>
    <cellStyle name="Millares 3 3 4" xfId="18"/>
    <cellStyle name="Millares 3 4" xfId="19"/>
    <cellStyle name="Millares 3 4 2" xfId="20"/>
    <cellStyle name="Millares 3 5" xfId="21"/>
    <cellStyle name="Millares 3 5 2" xfId="22"/>
    <cellStyle name="Millares 3 6" xfId="23"/>
    <cellStyle name="Millares 4" xfId="24"/>
    <cellStyle name="Millares 4 2" xfId="25"/>
    <cellStyle name="Millares 4 2 2" xfId="26"/>
    <cellStyle name="Millares 4 3" xfId="27"/>
    <cellStyle name="Millares 5" xfId="28"/>
    <cellStyle name="Millares 5 2" xfId="29"/>
    <cellStyle name="Millares 5 2 2" xfId="30"/>
    <cellStyle name="Millares 5 3" xfId="31"/>
    <cellStyle name="Millares 6" xfId="32"/>
    <cellStyle name="Millares 6 2" xfId="33"/>
    <cellStyle name="Millares 6 2 2" xfId="34"/>
    <cellStyle name="Millares 6 3" xfId="35"/>
    <cellStyle name="Millares 7" xfId="36"/>
    <cellStyle name="Millares 7 2" xfId="37"/>
    <cellStyle name="Millares 7 2 2" xfId="38"/>
    <cellStyle name="Millares 7 2 2 2" xfId="39"/>
    <cellStyle name="Millares 7 2 3" xfId="40"/>
    <cellStyle name="Millares 7 3" xfId="41"/>
    <cellStyle name="Millares 8" xfId="42"/>
    <cellStyle name="Millares 8 2" xfId="43"/>
    <cellStyle name="Millares 8 2 2" xfId="44"/>
    <cellStyle name="Millares 8 3" xfId="45"/>
    <cellStyle name="Millares 9" xfId="46"/>
    <cellStyle name="Moneda 2" xfId="47"/>
    <cellStyle name="Moneda 2 2" xfId="48"/>
    <cellStyle name="Moneda 2 2 2" xfId="49"/>
    <cellStyle name="Moneda 2 2 2 2" xfId="50"/>
    <cellStyle name="Moneda 2 2 3" xfId="51"/>
    <cellStyle name="Moneda 2 3" xfId="52"/>
    <cellStyle name="Moneda 2 3 2" xfId="53"/>
    <cellStyle name="Moneda 2 3 2 2" xfId="54"/>
    <cellStyle name="Moneda 2 3 3" xfId="55"/>
    <cellStyle name="Moneda 2 3 4" xfId="56"/>
    <cellStyle name="Moneda 2 4" xfId="57"/>
    <cellStyle name="Moneda 2 4 2" xfId="58"/>
    <cellStyle name="Moneda 2 5" xfId="59"/>
    <cellStyle name="Moneda 2 5 2" xfId="60"/>
    <cellStyle name="Moneda 2 5 2 2" xfId="61"/>
    <cellStyle name="Moneda 2 5 3" xfId="62"/>
    <cellStyle name="Moneda 2 6" xfId="63"/>
    <cellStyle name="Moneda 2 6 2" xfId="64"/>
    <cellStyle name="Moneda 2 7" xfId="65"/>
    <cellStyle name="Moneda 3" xfId="66"/>
    <cellStyle name="Moneda 3 2" xfId="67"/>
    <cellStyle name="Moneda 4" xfId="68"/>
    <cellStyle name="Moneda 4 2" xfId="69"/>
    <cellStyle name="Moneda 4 2 2" xfId="70"/>
    <cellStyle name="Moneda 4 3" xfId="71"/>
    <cellStyle name="Moneda 4 3 2" xfId="72"/>
    <cellStyle name="Moneda 4 4" xfId="73"/>
    <cellStyle name="Moneda 5" xfId="74"/>
    <cellStyle name="Moneda 6" xfId="75"/>
    <cellStyle name="Moneda 7" xfId="76"/>
    <cellStyle name="Moneda 7 2" xfId="77"/>
    <cellStyle name="Normal" xfId="0" builtinId="0"/>
    <cellStyle name="Normal 10" xfId="78"/>
    <cellStyle name="Normal 10 2" xfId="79"/>
    <cellStyle name="Normal 10 2 2" xfId="80"/>
    <cellStyle name="Normal 10 2 2 2" xfId="81"/>
    <cellStyle name="Normal 10 2 3" xfId="82"/>
    <cellStyle name="Normal 10 3" xfId="83"/>
    <cellStyle name="Normal 10 3 2" xfId="84"/>
    <cellStyle name="Normal 10 4" xfId="85"/>
    <cellStyle name="Normal 11" xfId="86"/>
    <cellStyle name="Normal 11 2" xfId="87"/>
    <cellStyle name="Normal 11 2 2" xfId="88"/>
    <cellStyle name="Normal 11 2 2 2" xfId="89"/>
    <cellStyle name="Normal 11 2 3" xfId="90"/>
    <cellStyle name="Normal 11 2 4" xfId="91"/>
    <cellStyle name="Normal 11 3" xfId="92"/>
    <cellStyle name="Normal 11 4" xfId="93"/>
    <cellStyle name="Normal 12" xfId="94"/>
    <cellStyle name="Normal 13" xfId="95"/>
    <cellStyle name="Normal 14" xfId="96"/>
    <cellStyle name="Normal 15" xfId="97"/>
    <cellStyle name="Normal 16" xfId="98"/>
    <cellStyle name="Normal 16 2" xfId="99"/>
    <cellStyle name="Normal 17" xfId="100"/>
    <cellStyle name="Normal 17 2" xfId="101"/>
    <cellStyle name="Normal 2" xfId="102"/>
    <cellStyle name="Normal 2 2" xfId="103"/>
    <cellStyle name="Normal 2 2 2" xfId="104"/>
    <cellStyle name="Normal 2 2 3" xfId="105"/>
    <cellStyle name="Normal 2 2 3 2" xfId="106"/>
    <cellStyle name="Normal 2 2 3 2 2" xfId="107"/>
    <cellStyle name="Normal 2 2 3 3" xfId="108"/>
    <cellStyle name="Normal 2 2 4" xfId="109"/>
    <cellStyle name="Normal 2 2 4 2" xfId="110"/>
    <cellStyle name="Normal 2 2 4 2 2" xfId="111"/>
    <cellStyle name="Normal 2 2 4 3" xfId="112"/>
    <cellStyle name="Normal 2 3" xfId="113"/>
    <cellStyle name="Normal 2 3 2" xfId="114"/>
    <cellStyle name="Normal 2 3 2 2" xfId="115"/>
    <cellStyle name="Normal 2 3 2 2 2" xfId="116"/>
    <cellStyle name="Normal 2 3 2 3" xfId="117"/>
    <cellStyle name="Normal 2 3 3" xfId="118"/>
    <cellStyle name="Normal 2 3 3 2" xfId="119"/>
    <cellStyle name="Normal 2 3 4" xfId="120"/>
    <cellStyle name="Normal 2 3 5" xfId="121"/>
    <cellStyle name="Normal 2 4" xfId="122"/>
    <cellStyle name="Normal 2 4 2" xfId="123"/>
    <cellStyle name="Normal 2 4 2 2" xfId="124"/>
    <cellStyle name="Normal 2 4 3" xfId="125"/>
    <cellStyle name="Normal 2 4 4" xfId="126"/>
    <cellStyle name="Normal 2 5" xfId="127"/>
    <cellStyle name="Normal 3" xfId="128"/>
    <cellStyle name="Normal 3 2" xfId="129"/>
    <cellStyle name="Normal 3 2 2" xfId="130"/>
    <cellStyle name="Normal 3 3" xfId="131"/>
    <cellStyle name="Normal 3 3 2" xfId="132"/>
    <cellStyle name="Normal 3 3 2 2" xfId="133"/>
    <cellStyle name="Normal 3 3 3" xfId="134"/>
    <cellStyle name="Normal 3 4" xfId="135"/>
    <cellStyle name="Normal 3 4 2" xfId="136"/>
    <cellStyle name="Normal 3 5" xfId="137"/>
    <cellStyle name="Normal 4" xfId="138"/>
    <cellStyle name="Normal 4 2" xfId="139"/>
    <cellStyle name="Normal 4 2 2" xfId="140"/>
    <cellStyle name="Normal 4 3" xfId="141"/>
    <cellStyle name="Normal 4 3 2" xfId="142"/>
    <cellStyle name="Normal 4 4" xfId="143"/>
    <cellStyle name="Normal 4 5" xfId="144"/>
    <cellStyle name="Normal 5" xfId="145"/>
    <cellStyle name="Normal 5 2" xfId="146"/>
    <cellStyle name="Normal 5 2 2" xfId="147"/>
    <cellStyle name="Normal 5 3" xfId="148"/>
    <cellStyle name="Normal 6" xfId="149"/>
    <cellStyle name="Normal 65" xfId="150"/>
    <cellStyle name="Normal 7" xfId="151"/>
    <cellStyle name="Normal 7 2" xfId="152"/>
    <cellStyle name="Normal 7 2 2" xfId="153"/>
    <cellStyle name="Normal 7 2 2 2" xfId="154"/>
    <cellStyle name="Normal 7 2 3" xfId="155"/>
    <cellStyle name="Normal 7 3" xfId="156"/>
    <cellStyle name="Normal 7 3 2" xfId="157"/>
    <cellStyle name="Normal 7 4" xfId="158"/>
    <cellStyle name="Normal 8" xfId="159"/>
    <cellStyle name="Normal 8 2" xfId="160"/>
    <cellStyle name="Normal 8 2 2" xfId="161"/>
    <cellStyle name="Normal 8 2 2 2" xfId="162"/>
    <cellStyle name="Normal 8 2 3" xfId="163"/>
    <cellStyle name="Normal 8 3" xfId="164"/>
    <cellStyle name="Normal 8 3 2" xfId="165"/>
    <cellStyle name="Normal 8 4" xfId="166"/>
    <cellStyle name="Normal 9" xfId="167"/>
    <cellStyle name="Notas 2" xfId="168"/>
    <cellStyle name="Notas 2 2" xfId="169"/>
    <cellStyle name="Notas 2 2 2" xfId="170"/>
    <cellStyle name="Notas 2 3" xfId="171"/>
    <cellStyle name="Notas 3" xfId="172"/>
    <cellStyle name="Notas 3 2" xfId="173"/>
    <cellStyle name="Porcentaje 2" xfId="174"/>
    <cellStyle name="Porcentaje 2 2" xfId="175"/>
    <cellStyle name="Porcentaje 2 2 2" xfId="176"/>
    <cellStyle name="Porcentaje 2 3" xfId="177"/>
    <cellStyle name="Porcentaje 3" xfId="178"/>
    <cellStyle name="Porcentaje 4" xfId="179"/>
    <cellStyle name="Porcentual 2" xfId="18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19050</xdr:rowOff>
    </xdr:from>
    <xdr:to>
      <xdr:col>2</xdr:col>
      <xdr:colOff>485247</xdr:colOff>
      <xdr:row>3</xdr:row>
      <xdr:rowOff>34050</xdr:rowOff>
    </xdr:to>
    <xdr:pic>
      <xdr:nvPicPr>
        <xdr:cNvPr id="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209550"/>
          <a:ext cx="1923522" cy="3960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981075</xdr:colOff>
      <xdr:row>0</xdr:row>
      <xdr:rowOff>114300</xdr:rowOff>
    </xdr:from>
    <xdr:to>
      <xdr:col>7</xdr:col>
      <xdr:colOff>741089</xdr:colOff>
      <xdr:row>3</xdr:row>
      <xdr:rowOff>80514</xdr:rowOff>
    </xdr:to>
    <xdr:pic>
      <xdr:nvPicPr>
        <xdr:cNvPr id="8" name="7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9382125" y="114300"/>
          <a:ext cx="1474514" cy="53771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152400</xdr:colOff>
      <xdr:row>82</xdr:row>
      <xdr:rowOff>133350</xdr:rowOff>
    </xdr:from>
    <xdr:to>
      <xdr:col>3</xdr:col>
      <xdr:colOff>390526</xdr:colOff>
      <xdr:row>85</xdr:row>
      <xdr:rowOff>95250</xdr:rowOff>
    </xdr:to>
    <xdr:sp macro="" textlink="">
      <xdr:nvSpPr>
        <xdr:cNvPr id="9" name="8 CuadroTexto"/>
        <xdr:cNvSpPr txBox="1">
          <a:spLocks noChangeArrowheads="1"/>
        </xdr:cNvSpPr>
      </xdr:nvSpPr>
      <xdr:spPr bwMode="auto">
        <a:xfrm>
          <a:off x="152400" y="1386840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1000" b="1" i="0" baseline="0">
              <a:latin typeface="+mn-lt"/>
              <a:ea typeface="+mn-ea"/>
              <a:cs typeface="+mn-cs"/>
            </a:rPr>
            <a:t>C. ALMA LAURA AMPARAN CRUZ</a:t>
          </a:r>
          <a:endParaRPr lang="en-US" sz="800" b="1" i="0" u="none" strike="noStrike" baseline="0">
            <a:solidFill>
              <a:srgbClr val="000000"/>
            </a:solidFill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PRESIDENTA MUNICIPAL Y DEL CONSEJO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AUTORIZÓ</a:t>
          </a:r>
        </a:p>
      </xdr:txBody>
    </xdr:sp>
    <xdr:clientData/>
  </xdr:twoCellAnchor>
  <xdr:oneCellAnchor>
    <xdr:from>
      <xdr:col>3</xdr:col>
      <xdr:colOff>1409700</xdr:colOff>
      <xdr:row>84</xdr:row>
      <xdr:rowOff>133350</xdr:rowOff>
    </xdr:from>
    <xdr:ext cx="3047999" cy="626518"/>
    <xdr:sp macro="" textlink="">
      <xdr:nvSpPr>
        <xdr:cNvPr id="10" name="9 CuadroTexto"/>
        <xdr:cNvSpPr txBox="1"/>
      </xdr:nvSpPr>
      <xdr:spPr>
        <a:xfrm>
          <a:off x="3733800" y="14249400"/>
          <a:ext cx="3047999" cy="6265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SUBGERENTE FINANCIERO</a:t>
          </a:r>
          <a:endParaRPr lang="en-US" sz="800" b="1" i="0" u="none" strike="noStrike" baseline="0">
            <a:solidFill>
              <a:srgbClr val="000000"/>
            </a:solidFill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ELABORACIÓN</a:t>
          </a:r>
        </a:p>
      </xdr:txBody>
    </xdr:sp>
    <xdr:clientData/>
  </xdr:oneCellAnchor>
  <xdr:oneCellAnchor>
    <xdr:from>
      <xdr:col>5</xdr:col>
      <xdr:colOff>552450</xdr:colOff>
      <xdr:row>82</xdr:row>
      <xdr:rowOff>85725</xdr:rowOff>
    </xdr:from>
    <xdr:ext cx="2428875" cy="619125"/>
    <xdr:sp macro="" textlink="">
      <xdr:nvSpPr>
        <xdr:cNvPr id="11" name="10 CuadroTexto"/>
        <xdr:cNvSpPr txBox="1"/>
      </xdr:nvSpPr>
      <xdr:spPr>
        <a:xfrm>
          <a:off x="8191500" y="13820775"/>
          <a:ext cx="2428875" cy="619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ALEJANDRO MONGE CASTILLO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ELABORÓ Y PRESENTÓ</a:t>
          </a:r>
        </a:p>
        <a:p>
          <a:pPr algn="ctr"/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I80"/>
  <sheetViews>
    <sheetView tabSelected="1" workbookViewId="0">
      <selection activeCell="F62" sqref="F62"/>
    </sheetView>
  </sheetViews>
  <sheetFormatPr baseColWidth="10" defaultRowHeight="15"/>
  <cols>
    <col min="2" max="2" width="10.7109375" bestFit="1" customWidth="1"/>
    <col min="3" max="3" width="12.7109375" bestFit="1" customWidth="1"/>
    <col min="4" max="4" width="50.85546875" bestFit="1" customWidth="1"/>
    <col min="5" max="5" width="28.85546875" bestFit="1" customWidth="1"/>
    <col min="6" max="6" width="12.85546875" bestFit="1" customWidth="1"/>
    <col min="7" max="7" width="25.7109375" bestFit="1" customWidth="1"/>
    <col min="8" max="8" width="12.42578125" bestFit="1" customWidth="1"/>
  </cols>
  <sheetData>
    <row r="1" spans="1:9">
      <c r="A1" s="32" t="s">
        <v>72</v>
      </c>
      <c r="B1" s="32"/>
      <c r="C1" s="32"/>
      <c r="D1" s="32"/>
      <c r="E1" s="32"/>
      <c r="F1" s="32"/>
      <c r="G1" s="32"/>
      <c r="H1" s="32"/>
    </row>
    <row r="2" spans="1:9">
      <c r="A2" s="33" t="s">
        <v>0</v>
      </c>
      <c r="B2" s="33"/>
      <c r="C2" s="33"/>
      <c r="D2" s="33"/>
      <c r="E2" s="33"/>
      <c r="F2" s="33"/>
      <c r="G2" s="33"/>
      <c r="H2" s="33"/>
    </row>
    <row r="3" spans="1:9">
      <c r="A3" s="33" t="s">
        <v>122</v>
      </c>
      <c r="B3" s="33"/>
      <c r="C3" s="33"/>
      <c r="D3" s="33"/>
      <c r="E3" s="33"/>
      <c r="F3" s="33"/>
      <c r="G3" s="33"/>
      <c r="H3" s="33"/>
    </row>
    <row r="4" spans="1:9">
      <c r="A4" s="1"/>
      <c r="B4" s="1"/>
      <c r="C4" s="1"/>
      <c r="D4" s="1"/>
      <c r="E4" s="1"/>
      <c r="F4" s="1"/>
      <c r="G4" s="1"/>
      <c r="H4" s="1"/>
    </row>
    <row r="5" spans="1:9" ht="31.5" customHeight="1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3" t="s">
        <v>7</v>
      </c>
      <c r="H5" s="23" t="s">
        <v>8</v>
      </c>
      <c r="I5" s="3"/>
    </row>
    <row r="6" spans="1:9">
      <c r="A6" s="15" t="s">
        <v>88</v>
      </c>
      <c r="B6" s="5"/>
      <c r="C6" s="5"/>
      <c r="D6" s="24" t="s">
        <v>89</v>
      </c>
      <c r="E6" s="6"/>
      <c r="F6" s="25">
        <f>F7+F20+F44+F56</f>
        <v>517048786.00999993</v>
      </c>
      <c r="G6" s="7"/>
      <c r="H6" s="7"/>
    </row>
    <row r="7" spans="1:9">
      <c r="A7" s="15"/>
      <c r="B7" s="15" t="s">
        <v>9</v>
      </c>
      <c r="C7" s="8"/>
      <c r="D7" s="20" t="s">
        <v>65</v>
      </c>
      <c r="E7" s="22"/>
      <c r="F7" s="26">
        <f>SUM(F8:F19)</f>
        <v>501412211.18999994</v>
      </c>
      <c r="G7" s="9"/>
      <c r="H7" s="9"/>
    </row>
    <row r="8" spans="1:9">
      <c r="A8" s="14"/>
      <c r="B8" s="14" t="s">
        <v>10</v>
      </c>
      <c r="C8" s="16"/>
      <c r="D8" s="19" t="s">
        <v>37</v>
      </c>
      <c r="E8" s="22"/>
      <c r="F8" s="27">
        <v>410240777.63999999</v>
      </c>
      <c r="G8" s="22"/>
      <c r="H8" s="16"/>
    </row>
    <row r="9" spans="1:9">
      <c r="A9" s="14"/>
      <c r="B9" s="14" t="s">
        <v>11</v>
      </c>
      <c r="C9" s="16"/>
      <c r="D9" s="19" t="s">
        <v>38</v>
      </c>
      <c r="E9" s="22"/>
      <c r="F9" s="27">
        <v>42002964.649999999</v>
      </c>
      <c r="G9" s="22"/>
      <c r="H9" s="16"/>
    </row>
    <row r="10" spans="1:9">
      <c r="A10" s="14"/>
      <c r="B10" s="14" t="s">
        <v>12</v>
      </c>
      <c r="C10" s="16"/>
      <c r="D10" s="19" t="s">
        <v>39</v>
      </c>
      <c r="E10" s="22"/>
      <c r="F10" s="27">
        <v>6461698.0199999996</v>
      </c>
      <c r="G10" s="22"/>
      <c r="H10" s="16"/>
    </row>
    <row r="11" spans="1:9">
      <c r="A11" s="14"/>
      <c r="B11" s="14" t="s">
        <v>13</v>
      </c>
      <c r="C11" s="16"/>
      <c r="D11" s="19" t="s">
        <v>40</v>
      </c>
      <c r="E11" s="22"/>
      <c r="F11" s="27">
        <v>2569637.9300000002</v>
      </c>
      <c r="G11" s="22"/>
      <c r="H11" s="16"/>
    </row>
    <row r="12" spans="1:9">
      <c r="A12" s="14"/>
      <c r="B12" s="14" t="s">
        <v>14</v>
      </c>
      <c r="C12" s="16"/>
      <c r="D12" s="19" t="s">
        <v>41</v>
      </c>
      <c r="E12" s="22"/>
      <c r="F12" s="27">
        <v>799827.51</v>
      </c>
      <c r="G12" s="22"/>
      <c r="H12" s="16"/>
    </row>
    <row r="13" spans="1:9">
      <c r="A13" s="14"/>
      <c r="B13" s="14" t="s">
        <v>15</v>
      </c>
      <c r="C13" s="16"/>
      <c r="D13" s="19" t="s">
        <v>42</v>
      </c>
      <c r="E13" s="22"/>
      <c r="F13" s="27">
        <v>203777.85</v>
      </c>
      <c r="G13" s="22"/>
      <c r="H13" s="16"/>
    </row>
    <row r="14" spans="1:9">
      <c r="A14" s="14"/>
      <c r="B14" s="14" t="s">
        <v>16</v>
      </c>
      <c r="C14" s="16"/>
      <c r="D14" s="19" t="s">
        <v>43</v>
      </c>
      <c r="E14" s="22"/>
      <c r="F14" s="27">
        <v>2442776.0499999998</v>
      </c>
      <c r="G14" s="22"/>
      <c r="H14" s="16"/>
    </row>
    <row r="15" spans="1:9">
      <c r="A15" s="14"/>
      <c r="B15" s="14" t="s">
        <v>17</v>
      </c>
      <c r="C15" s="16"/>
      <c r="D15" s="19" t="s">
        <v>44</v>
      </c>
      <c r="E15" s="22"/>
      <c r="F15" s="27">
        <v>23830.74</v>
      </c>
      <c r="G15" s="22"/>
      <c r="H15" s="16"/>
    </row>
    <row r="16" spans="1:9">
      <c r="A16" s="14"/>
      <c r="B16" s="14" t="s">
        <v>18</v>
      </c>
      <c r="C16" s="16"/>
      <c r="D16" s="19" t="s">
        <v>45</v>
      </c>
      <c r="E16" s="22"/>
      <c r="F16" s="27">
        <v>64261.58</v>
      </c>
      <c r="G16" s="22"/>
      <c r="H16" s="16"/>
    </row>
    <row r="17" spans="1:8">
      <c r="A17" s="14"/>
      <c r="B17" s="14" t="s">
        <v>19</v>
      </c>
      <c r="C17" s="16"/>
      <c r="D17" s="19" t="s">
        <v>46</v>
      </c>
      <c r="E17" s="22"/>
      <c r="F17" s="27">
        <v>478130.89</v>
      </c>
      <c r="G17" s="22"/>
      <c r="H17" s="16"/>
    </row>
    <row r="18" spans="1:8">
      <c r="A18" s="14"/>
      <c r="B18" s="14" t="s">
        <v>20</v>
      </c>
      <c r="C18" s="16"/>
      <c r="D18" s="19" t="s">
        <v>47</v>
      </c>
      <c r="E18" s="22"/>
      <c r="F18" s="27">
        <v>35947253.43</v>
      </c>
      <c r="G18" s="22"/>
      <c r="H18" s="16"/>
    </row>
    <row r="19" spans="1:8">
      <c r="A19" s="14"/>
      <c r="B19" s="14" t="s">
        <v>21</v>
      </c>
      <c r="C19" s="16"/>
      <c r="D19" s="19" t="s">
        <v>48</v>
      </c>
      <c r="E19" s="22"/>
      <c r="F19" s="27">
        <v>177274.9</v>
      </c>
      <c r="G19" s="22"/>
      <c r="H19" s="16"/>
    </row>
    <row r="20" spans="1:8">
      <c r="A20" s="15"/>
      <c r="B20" s="15" t="s">
        <v>22</v>
      </c>
      <c r="C20" s="17"/>
      <c r="D20" s="20" t="s">
        <v>49</v>
      </c>
      <c r="E20" s="22"/>
      <c r="F20" s="26">
        <f>+F21+F38</f>
        <v>1140786.48</v>
      </c>
      <c r="G20" s="22"/>
      <c r="H20" s="17"/>
    </row>
    <row r="21" spans="1:8">
      <c r="A21" s="15"/>
      <c r="B21" s="15" t="s">
        <v>23</v>
      </c>
      <c r="C21" s="17"/>
      <c r="D21" s="20" t="s">
        <v>50</v>
      </c>
      <c r="E21" s="22"/>
      <c r="F21" s="26">
        <f>SUM(F22:F37)</f>
        <v>255727.65</v>
      </c>
      <c r="G21" s="22"/>
      <c r="H21" s="17"/>
    </row>
    <row r="22" spans="1:8">
      <c r="A22" s="14"/>
      <c r="B22" s="14" t="s">
        <v>91</v>
      </c>
      <c r="C22" s="18">
        <v>43510</v>
      </c>
      <c r="D22" s="19" t="s">
        <v>92</v>
      </c>
      <c r="E22" s="22" t="s">
        <v>90</v>
      </c>
      <c r="F22" s="27">
        <v>9000</v>
      </c>
      <c r="G22" s="22" t="s">
        <v>66</v>
      </c>
      <c r="H22" s="16">
        <f t="shared" ref="H22:H37" si="0">+C22+30</f>
        <v>43540</v>
      </c>
    </row>
    <row r="23" spans="1:8">
      <c r="A23" s="14"/>
      <c r="B23" s="14" t="s">
        <v>94</v>
      </c>
      <c r="C23" s="18">
        <v>43530</v>
      </c>
      <c r="D23" s="19" t="s">
        <v>93</v>
      </c>
      <c r="E23" s="22" t="s">
        <v>90</v>
      </c>
      <c r="F23" s="27">
        <v>4000</v>
      </c>
      <c r="G23" s="22" t="s">
        <v>66</v>
      </c>
      <c r="H23" s="16">
        <f t="shared" si="0"/>
        <v>43560</v>
      </c>
    </row>
    <row r="24" spans="1:8">
      <c r="A24" s="14"/>
      <c r="B24" s="14" t="s">
        <v>99</v>
      </c>
      <c r="C24" s="18">
        <v>43504</v>
      </c>
      <c r="D24" s="19" t="s">
        <v>95</v>
      </c>
      <c r="E24" s="22" t="s">
        <v>90</v>
      </c>
      <c r="F24" s="27">
        <v>4765.0200000000004</v>
      </c>
      <c r="G24" s="22" t="s">
        <v>66</v>
      </c>
      <c r="H24" s="16">
        <f t="shared" si="0"/>
        <v>43534</v>
      </c>
    </row>
    <row r="25" spans="1:8">
      <c r="A25" s="14"/>
      <c r="B25" s="14" t="s">
        <v>100</v>
      </c>
      <c r="C25" s="18">
        <v>43537</v>
      </c>
      <c r="D25" s="19" t="s">
        <v>96</v>
      </c>
      <c r="E25" s="22" t="s">
        <v>90</v>
      </c>
      <c r="F25" s="27">
        <v>2843.93</v>
      </c>
      <c r="G25" s="22" t="s">
        <v>66</v>
      </c>
      <c r="H25" s="16">
        <f t="shared" si="0"/>
        <v>43567</v>
      </c>
    </row>
    <row r="26" spans="1:8">
      <c r="A26" s="14"/>
      <c r="B26" s="14" t="s">
        <v>101</v>
      </c>
      <c r="C26" s="18">
        <v>43529</v>
      </c>
      <c r="D26" s="19" t="s">
        <v>97</v>
      </c>
      <c r="E26" s="22" t="s">
        <v>90</v>
      </c>
      <c r="F26" s="27">
        <v>2281.0100000000002</v>
      </c>
      <c r="G26" s="22" t="s">
        <v>66</v>
      </c>
      <c r="H26" s="16">
        <f t="shared" si="0"/>
        <v>43559</v>
      </c>
    </row>
    <row r="27" spans="1:8">
      <c r="A27" s="14"/>
      <c r="B27" s="14" t="s">
        <v>123</v>
      </c>
      <c r="C27" s="18">
        <v>43655</v>
      </c>
      <c r="D27" s="19" t="s">
        <v>124</v>
      </c>
      <c r="E27" s="22" t="s">
        <v>90</v>
      </c>
      <c r="F27" s="27">
        <v>82350</v>
      </c>
      <c r="G27" s="22" t="s">
        <v>66</v>
      </c>
      <c r="H27" s="16">
        <f t="shared" ref="H27" si="1">+C27+30</f>
        <v>43685</v>
      </c>
    </row>
    <row r="28" spans="1:8">
      <c r="A28" s="14"/>
      <c r="B28" s="14" t="s">
        <v>125</v>
      </c>
      <c r="C28" s="18">
        <v>43727</v>
      </c>
      <c r="D28" s="19" t="s">
        <v>128</v>
      </c>
      <c r="E28" s="22" t="s">
        <v>90</v>
      </c>
      <c r="F28" s="27">
        <v>4000</v>
      </c>
      <c r="G28" s="22" t="s">
        <v>66</v>
      </c>
      <c r="H28" s="16">
        <f t="shared" ref="H28:H30" si="2">+C28+30</f>
        <v>43757</v>
      </c>
    </row>
    <row r="29" spans="1:8">
      <c r="A29" s="14"/>
      <c r="B29" s="14" t="s">
        <v>126</v>
      </c>
      <c r="C29" s="18">
        <v>43683</v>
      </c>
      <c r="D29" s="19" t="s">
        <v>129</v>
      </c>
      <c r="E29" s="22" t="s">
        <v>90</v>
      </c>
      <c r="F29" s="27">
        <v>3139</v>
      </c>
      <c r="G29" s="22" t="s">
        <v>66</v>
      </c>
      <c r="H29" s="16">
        <f t="shared" si="2"/>
        <v>43713</v>
      </c>
    </row>
    <row r="30" spans="1:8">
      <c r="A30" s="14"/>
      <c r="B30" s="14" t="s">
        <v>127</v>
      </c>
      <c r="C30" s="18">
        <v>43661</v>
      </c>
      <c r="D30" s="19" t="s">
        <v>130</v>
      </c>
      <c r="E30" s="22" t="s">
        <v>90</v>
      </c>
      <c r="F30" s="27">
        <v>5000</v>
      </c>
      <c r="G30" s="22" t="s">
        <v>66</v>
      </c>
      <c r="H30" s="16">
        <f t="shared" si="2"/>
        <v>43691</v>
      </c>
    </row>
    <row r="31" spans="1:8">
      <c r="A31" s="14"/>
      <c r="B31" s="14" t="s">
        <v>131</v>
      </c>
      <c r="C31" s="18">
        <v>43732</v>
      </c>
      <c r="D31" s="19" t="s">
        <v>133</v>
      </c>
      <c r="E31" s="22" t="s">
        <v>90</v>
      </c>
      <c r="F31" s="27">
        <v>2500</v>
      </c>
      <c r="G31" s="22" t="s">
        <v>66</v>
      </c>
      <c r="H31" s="16">
        <f t="shared" si="0"/>
        <v>43762</v>
      </c>
    </row>
    <row r="32" spans="1:8">
      <c r="A32" s="14"/>
      <c r="B32" s="14" t="s">
        <v>132</v>
      </c>
      <c r="C32" s="18">
        <v>43691</v>
      </c>
      <c r="D32" s="19" t="s">
        <v>134</v>
      </c>
      <c r="E32" s="22" t="s">
        <v>90</v>
      </c>
      <c r="F32" s="27">
        <v>55250</v>
      </c>
      <c r="G32" s="22" t="s">
        <v>66</v>
      </c>
      <c r="H32" s="16">
        <f t="shared" ref="H32" si="3">+C32+30</f>
        <v>43721</v>
      </c>
    </row>
    <row r="33" spans="1:8">
      <c r="A33" s="14"/>
      <c r="B33" s="14" t="s">
        <v>102</v>
      </c>
      <c r="C33" s="18">
        <v>43531</v>
      </c>
      <c r="D33" s="19" t="s">
        <v>98</v>
      </c>
      <c r="E33" s="22" t="s">
        <v>90</v>
      </c>
      <c r="F33" s="27">
        <v>14725</v>
      </c>
      <c r="G33" s="22" t="s">
        <v>66</v>
      </c>
      <c r="H33" s="16">
        <f t="shared" si="0"/>
        <v>43561</v>
      </c>
    </row>
    <row r="34" spans="1:8">
      <c r="A34" s="14"/>
      <c r="B34" s="14" t="s">
        <v>135</v>
      </c>
      <c r="C34" s="18">
        <v>43696</v>
      </c>
      <c r="D34" s="19" t="s">
        <v>137</v>
      </c>
      <c r="E34" s="22" t="s">
        <v>90</v>
      </c>
      <c r="F34" s="27">
        <v>9173.69</v>
      </c>
      <c r="G34" s="22" t="s">
        <v>66</v>
      </c>
      <c r="H34" s="16">
        <f t="shared" ref="H34" si="4">+C34+30</f>
        <v>43726</v>
      </c>
    </row>
    <row r="35" spans="1:8">
      <c r="A35" s="14"/>
      <c r="B35" s="14" t="s">
        <v>136</v>
      </c>
      <c r="C35" s="18">
        <v>43601</v>
      </c>
      <c r="D35" s="19" t="s">
        <v>138</v>
      </c>
      <c r="E35" s="22" t="s">
        <v>90</v>
      </c>
      <c r="F35" s="27">
        <v>48200</v>
      </c>
      <c r="G35" s="22" t="s">
        <v>66</v>
      </c>
      <c r="H35" s="16">
        <f t="shared" ref="H35" si="5">+C35+30</f>
        <v>43631</v>
      </c>
    </row>
    <row r="36" spans="1:8">
      <c r="A36" s="14"/>
      <c r="B36" s="14" t="s">
        <v>139</v>
      </c>
      <c r="C36" s="18">
        <v>43735</v>
      </c>
      <c r="D36" s="19" t="s">
        <v>141</v>
      </c>
      <c r="E36" s="22" t="s">
        <v>90</v>
      </c>
      <c r="F36" s="27">
        <v>6000</v>
      </c>
      <c r="G36" s="22" t="s">
        <v>66</v>
      </c>
      <c r="H36" s="16">
        <f t="shared" si="0"/>
        <v>43765</v>
      </c>
    </row>
    <row r="37" spans="1:8">
      <c r="A37" s="14"/>
      <c r="B37" s="14" t="s">
        <v>140</v>
      </c>
      <c r="C37" s="18">
        <v>76604</v>
      </c>
      <c r="D37" s="19" t="s">
        <v>142</v>
      </c>
      <c r="E37" s="22" t="s">
        <v>90</v>
      </c>
      <c r="F37" s="27">
        <v>2500</v>
      </c>
      <c r="G37" s="22" t="s">
        <v>66</v>
      </c>
      <c r="H37" s="16">
        <f t="shared" si="0"/>
        <v>76634</v>
      </c>
    </row>
    <row r="38" spans="1:8">
      <c r="A38" s="15"/>
      <c r="B38" s="15" t="s">
        <v>24</v>
      </c>
      <c r="C38" s="17"/>
      <c r="D38" s="20" t="s">
        <v>51</v>
      </c>
      <c r="E38" s="22"/>
      <c r="F38" s="26">
        <f>SUM(F39:F43)</f>
        <v>885058.83</v>
      </c>
      <c r="G38" s="22"/>
      <c r="H38" s="17"/>
    </row>
    <row r="39" spans="1:8">
      <c r="A39" s="14"/>
      <c r="B39" s="14" t="s">
        <v>25</v>
      </c>
      <c r="C39" s="16">
        <v>42094</v>
      </c>
      <c r="D39" s="19" t="s">
        <v>52</v>
      </c>
      <c r="E39" s="22" t="s">
        <v>63</v>
      </c>
      <c r="F39" s="27">
        <v>139850.07</v>
      </c>
      <c r="G39" s="22" t="s">
        <v>66</v>
      </c>
      <c r="H39" s="16">
        <f t="shared" ref="H39:H43" si="6">+C39+30</f>
        <v>42124</v>
      </c>
    </row>
    <row r="40" spans="1:8">
      <c r="A40" s="14"/>
      <c r="B40" s="14" t="s">
        <v>26</v>
      </c>
      <c r="C40" s="16">
        <v>40878</v>
      </c>
      <c r="D40" s="19" t="s">
        <v>53</v>
      </c>
      <c r="E40" s="22" t="s">
        <v>63</v>
      </c>
      <c r="F40" s="27">
        <v>539746.88</v>
      </c>
      <c r="G40" s="22" t="s">
        <v>66</v>
      </c>
      <c r="H40" s="16">
        <f t="shared" si="6"/>
        <v>40908</v>
      </c>
    </row>
    <row r="41" spans="1:8">
      <c r="A41" s="14"/>
      <c r="B41" s="14" t="s">
        <v>27</v>
      </c>
      <c r="C41" s="16">
        <v>42825</v>
      </c>
      <c r="D41" s="19" t="s">
        <v>54</v>
      </c>
      <c r="E41" s="22" t="s">
        <v>63</v>
      </c>
      <c r="F41" s="27">
        <v>-0.12</v>
      </c>
      <c r="G41" s="22" t="s">
        <v>66</v>
      </c>
      <c r="H41" s="16">
        <f t="shared" si="6"/>
        <v>42855</v>
      </c>
    </row>
    <row r="42" spans="1:8">
      <c r="A42" s="14"/>
      <c r="B42" s="14" t="s">
        <v>28</v>
      </c>
      <c r="C42" s="18">
        <v>43376</v>
      </c>
      <c r="D42" s="19" t="s">
        <v>103</v>
      </c>
      <c r="E42" s="22" t="s">
        <v>63</v>
      </c>
      <c r="F42" s="27">
        <v>199462</v>
      </c>
      <c r="G42" s="22" t="s">
        <v>66</v>
      </c>
      <c r="H42" s="16">
        <f t="shared" ref="H42" si="7">+C42+30</f>
        <v>43406</v>
      </c>
    </row>
    <row r="43" spans="1:8">
      <c r="A43" s="14"/>
      <c r="B43" s="14" t="s">
        <v>104</v>
      </c>
      <c r="C43" s="18">
        <v>43531</v>
      </c>
      <c r="D43" s="19" t="s">
        <v>105</v>
      </c>
      <c r="E43" s="22" t="s">
        <v>63</v>
      </c>
      <c r="F43" s="27">
        <v>6000</v>
      </c>
      <c r="G43" s="22" t="s">
        <v>66</v>
      </c>
      <c r="H43" s="16">
        <f t="shared" si="6"/>
        <v>43561</v>
      </c>
    </row>
    <row r="44" spans="1:8">
      <c r="A44" s="15"/>
      <c r="B44" s="15" t="s">
        <v>29</v>
      </c>
      <c r="C44" s="17"/>
      <c r="D44" s="20" t="s">
        <v>55</v>
      </c>
      <c r="E44" s="22"/>
      <c r="F44" s="26">
        <f>SUM(F45:F55)</f>
        <v>84087.4</v>
      </c>
      <c r="G44" s="22"/>
      <c r="H44" s="17"/>
    </row>
    <row r="45" spans="1:8">
      <c r="A45" s="14"/>
      <c r="B45" s="14" t="s">
        <v>106</v>
      </c>
      <c r="C45" s="18">
        <v>43472</v>
      </c>
      <c r="D45" s="19" t="s">
        <v>107</v>
      </c>
      <c r="E45" s="22" t="s">
        <v>63</v>
      </c>
      <c r="F45" s="27">
        <v>15000</v>
      </c>
      <c r="G45" s="22" t="s">
        <v>67</v>
      </c>
      <c r="H45" s="16">
        <f t="shared" ref="H45:H55" si="8">+C45+30</f>
        <v>43502</v>
      </c>
    </row>
    <row r="46" spans="1:8">
      <c r="A46" s="14"/>
      <c r="B46" s="14" t="s">
        <v>108</v>
      </c>
      <c r="C46" s="18">
        <v>43476</v>
      </c>
      <c r="D46" s="19" t="s">
        <v>109</v>
      </c>
      <c r="E46" s="22" t="s">
        <v>63</v>
      </c>
      <c r="F46" s="27">
        <v>12000</v>
      </c>
      <c r="G46" s="22" t="s">
        <v>67</v>
      </c>
      <c r="H46" s="16">
        <f t="shared" ref="H46:H48" si="9">+C46+30</f>
        <v>43506</v>
      </c>
    </row>
    <row r="47" spans="1:8">
      <c r="A47" s="14"/>
      <c r="B47" s="14" t="s">
        <v>110</v>
      </c>
      <c r="C47" s="18">
        <v>43472</v>
      </c>
      <c r="D47" s="19" t="s">
        <v>112</v>
      </c>
      <c r="E47" s="22" t="s">
        <v>63</v>
      </c>
      <c r="F47" s="27">
        <v>5000</v>
      </c>
      <c r="G47" s="22" t="s">
        <v>67</v>
      </c>
      <c r="H47" s="16">
        <f t="shared" si="9"/>
        <v>43502</v>
      </c>
    </row>
    <row r="48" spans="1:8">
      <c r="A48" s="14"/>
      <c r="B48" s="14" t="s">
        <v>111</v>
      </c>
      <c r="C48" s="18">
        <v>43472</v>
      </c>
      <c r="D48" s="19" t="s">
        <v>113</v>
      </c>
      <c r="E48" s="22" t="s">
        <v>63</v>
      </c>
      <c r="F48" s="27">
        <v>4175.47</v>
      </c>
      <c r="G48" s="22" t="s">
        <v>67</v>
      </c>
      <c r="H48" s="16">
        <f t="shared" si="9"/>
        <v>43502</v>
      </c>
    </row>
    <row r="49" spans="1:8">
      <c r="A49" s="14"/>
      <c r="B49" s="14" t="s">
        <v>30</v>
      </c>
      <c r="C49" s="18">
        <v>43336</v>
      </c>
      <c r="D49" s="19" t="s">
        <v>56</v>
      </c>
      <c r="E49" s="22" t="s">
        <v>63</v>
      </c>
      <c r="F49" s="27">
        <v>10000</v>
      </c>
      <c r="G49" s="22" t="s">
        <v>67</v>
      </c>
      <c r="H49" s="16">
        <f t="shared" si="8"/>
        <v>43366</v>
      </c>
    </row>
    <row r="50" spans="1:8">
      <c r="A50" s="14"/>
      <c r="B50" s="14" t="s">
        <v>114</v>
      </c>
      <c r="C50" s="18">
        <v>43473</v>
      </c>
      <c r="D50" s="19" t="s">
        <v>116</v>
      </c>
      <c r="E50" s="22" t="s">
        <v>63</v>
      </c>
      <c r="F50" s="27">
        <v>12000</v>
      </c>
      <c r="G50" s="22" t="s">
        <v>67</v>
      </c>
      <c r="H50" s="16">
        <f t="shared" ref="H50:H54" si="10">+C50+30</f>
        <v>43503</v>
      </c>
    </row>
    <row r="51" spans="1:8">
      <c r="A51" s="14"/>
      <c r="B51" s="14" t="s">
        <v>115</v>
      </c>
      <c r="C51" s="18">
        <v>43472</v>
      </c>
      <c r="D51" s="19" t="s">
        <v>117</v>
      </c>
      <c r="E51" s="22" t="s">
        <v>63</v>
      </c>
      <c r="F51" s="27">
        <v>5000</v>
      </c>
      <c r="G51" s="22" t="s">
        <v>67</v>
      </c>
      <c r="H51" s="16">
        <f t="shared" si="10"/>
        <v>43502</v>
      </c>
    </row>
    <row r="52" spans="1:8">
      <c r="A52" s="14"/>
      <c r="B52" s="14" t="s">
        <v>31</v>
      </c>
      <c r="C52" s="16">
        <v>43147</v>
      </c>
      <c r="D52" s="19" t="s">
        <v>57</v>
      </c>
      <c r="E52" s="22" t="s">
        <v>63</v>
      </c>
      <c r="F52" s="27">
        <v>911.93</v>
      </c>
      <c r="G52" s="22" t="s">
        <v>67</v>
      </c>
      <c r="H52" s="16">
        <f t="shared" si="10"/>
        <v>43177</v>
      </c>
    </row>
    <row r="53" spans="1:8">
      <c r="A53" s="14"/>
      <c r="B53" s="14" t="s">
        <v>118</v>
      </c>
      <c r="C53" s="18">
        <v>43476</v>
      </c>
      <c r="D53" s="19" t="s">
        <v>120</v>
      </c>
      <c r="E53" s="22" t="s">
        <v>63</v>
      </c>
      <c r="F53" s="27">
        <v>10000</v>
      </c>
      <c r="G53" s="22" t="s">
        <v>67</v>
      </c>
      <c r="H53" s="16">
        <f t="shared" si="10"/>
        <v>43506</v>
      </c>
    </row>
    <row r="54" spans="1:8">
      <c r="A54" s="14"/>
      <c r="B54" s="14" t="s">
        <v>119</v>
      </c>
      <c r="C54" s="18">
        <v>43473</v>
      </c>
      <c r="D54" s="19" t="s">
        <v>121</v>
      </c>
      <c r="E54" s="22" t="s">
        <v>63</v>
      </c>
      <c r="F54" s="27">
        <v>5000</v>
      </c>
      <c r="G54" s="22" t="s">
        <v>67</v>
      </c>
      <c r="H54" s="16">
        <f t="shared" si="10"/>
        <v>43503</v>
      </c>
    </row>
    <row r="55" spans="1:8">
      <c r="A55" s="14"/>
      <c r="B55" s="14" t="s">
        <v>143</v>
      </c>
      <c r="C55" s="18">
        <v>43683</v>
      </c>
      <c r="D55" s="19" t="s">
        <v>144</v>
      </c>
      <c r="E55" s="22" t="s">
        <v>63</v>
      </c>
      <c r="F55" s="27">
        <v>5000</v>
      </c>
      <c r="G55" s="22" t="s">
        <v>67</v>
      </c>
      <c r="H55" s="16">
        <f t="shared" si="8"/>
        <v>43713</v>
      </c>
    </row>
    <row r="56" spans="1:8">
      <c r="A56" s="15"/>
      <c r="B56" s="15" t="s">
        <v>32</v>
      </c>
      <c r="C56" s="17"/>
      <c r="D56" s="20" t="s">
        <v>58</v>
      </c>
      <c r="E56" s="22"/>
      <c r="F56" s="26">
        <f>SUM(F57:F60)</f>
        <v>14411700.939999999</v>
      </c>
      <c r="G56" s="22"/>
      <c r="H56" s="17"/>
    </row>
    <row r="57" spans="1:8">
      <c r="A57" s="14"/>
      <c r="B57" s="14" t="s">
        <v>33</v>
      </c>
      <c r="C57" s="16">
        <v>43738</v>
      </c>
      <c r="D57" s="19" t="s">
        <v>59</v>
      </c>
      <c r="E57" s="22" t="s">
        <v>64</v>
      </c>
      <c r="F57" s="27">
        <v>4371005.99</v>
      </c>
      <c r="G57" s="22" t="s">
        <v>68</v>
      </c>
      <c r="H57" s="16">
        <f t="shared" ref="H57:H60" si="11">+C57+30</f>
        <v>43768</v>
      </c>
    </row>
    <row r="58" spans="1:8">
      <c r="A58" s="14"/>
      <c r="B58" s="14" t="s">
        <v>34</v>
      </c>
      <c r="C58" s="16">
        <v>41360</v>
      </c>
      <c r="D58" s="19" t="s">
        <v>60</v>
      </c>
      <c r="E58" s="22" t="s">
        <v>64</v>
      </c>
      <c r="F58" s="27">
        <v>373547.47</v>
      </c>
      <c r="G58" s="22" t="s">
        <v>69</v>
      </c>
      <c r="H58" s="16">
        <f t="shared" si="11"/>
        <v>41390</v>
      </c>
    </row>
    <row r="59" spans="1:8">
      <c r="A59" s="14"/>
      <c r="B59" s="14" t="s">
        <v>35</v>
      </c>
      <c r="C59" s="16">
        <v>43738</v>
      </c>
      <c r="D59" s="19" t="s">
        <v>61</v>
      </c>
      <c r="E59" s="22" t="s">
        <v>64</v>
      </c>
      <c r="F59" s="28">
        <v>1103.44</v>
      </c>
      <c r="G59" s="22" t="s">
        <v>71</v>
      </c>
      <c r="H59" s="16">
        <f t="shared" si="11"/>
        <v>43768</v>
      </c>
    </row>
    <row r="60" spans="1:8">
      <c r="A60" s="14"/>
      <c r="B60" s="14" t="s">
        <v>36</v>
      </c>
      <c r="C60" s="16">
        <v>39903</v>
      </c>
      <c r="D60" s="21" t="s">
        <v>62</v>
      </c>
      <c r="E60" s="22" t="s">
        <v>64</v>
      </c>
      <c r="F60" s="28">
        <v>9666044.0399999991</v>
      </c>
      <c r="G60" s="22" t="s">
        <v>70</v>
      </c>
      <c r="H60" s="16">
        <f t="shared" si="11"/>
        <v>39933</v>
      </c>
    </row>
    <row r="61" spans="1:8">
      <c r="A61" s="4"/>
      <c r="B61" s="10"/>
      <c r="C61" s="10"/>
      <c r="D61" s="10"/>
      <c r="E61" s="6"/>
      <c r="F61" s="29"/>
      <c r="G61" s="10"/>
      <c r="H61" s="10"/>
    </row>
    <row r="62" spans="1:8">
      <c r="A62" s="15" t="s">
        <v>73</v>
      </c>
      <c r="B62" s="15"/>
      <c r="C62" s="16"/>
      <c r="D62" s="24" t="s">
        <v>74</v>
      </c>
      <c r="E62" s="24"/>
      <c r="F62" s="25">
        <f>F63</f>
        <v>2121231.4899999998</v>
      </c>
      <c r="G62" s="24"/>
      <c r="H62" s="17"/>
    </row>
    <row r="63" spans="1:8">
      <c r="A63" s="4"/>
      <c r="B63" s="15" t="s">
        <v>75</v>
      </c>
      <c r="C63" s="17"/>
      <c r="D63" s="24" t="s">
        <v>87</v>
      </c>
      <c r="E63" s="24"/>
      <c r="F63" s="25">
        <f>+F64+F75</f>
        <v>2121231.4899999998</v>
      </c>
      <c r="G63" s="24"/>
      <c r="H63" s="17"/>
    </row>
    <row r="64" spans="1:8">
      <c r="A64" s="4"/>
      <c r="B64" s="15" t="s">
        <v>76</v>
      </c>
      <c r="C64" s="17"/>
      <c r="D64" s="24" t="s">
        <v>77</v>
      </c>
      <c r="E64" s="24"/>
      <c r="F64" s="25">
        <f>SUM(F65:F74)</f>
        <v>1734712.7999999996</v>
      </c>
      <c r="G64" s="24"/>
      <c r="H64" s="17"/>
    </row>
    <row r="65" spans="1:8">
      <c r="A65" s="4"/>
      <c r="B65" s="14" t="s">
        <v>79</v>
      </c>
      <c r="C65" s="16">
        <v>43076</v>
      </c>
      <c r="D65" s="22" t="s">
        <v>80</v>
      </c>
      <c r="E65" s="22" t="s">
        <v>146</v>
      </c>
      <c r="F65" s="30">
        <v>0.01</v>
      </c>
      <c r="G65" s="22" t="s">
        <v>78</v>
      </c>
      <c r="H65" s="16">
        <f t="shared" ref="H65:H74" si="12">+C65+61</f>
        <v>43137</v>
      </c>
    </row>
    <row r="66" spans="1:8">
      <c r="A66" s="4"/>
      <c r="B66" s="14" t="s">
        <v>145</v>
      </c>
      <c r="C66" s="16">
        <v>43714</v>
      </c>
      <c r="D66" s="22" t="s">
        <v>147</v>
      </c>
      <c r="E66" s="22" t="s">
        <v>146</v>
      </c>
      <c r="F66" s="30">
        <v>97070.39</v>
      </c>
      <c r="G66" s="22" t="s">
        <v>78</v>
      </c>
      <c r="H66" s="16">
        <f t="shared" ref="H66" si="13">+C66+61</f>
        <v>43775</v>
      </c>
    </row>
    <row r="67" spans="1:8">
      <c r="A67" s="4"/>
      <c r="B67" s="14" t="s">
        <v>81</v>
      </c>
      <c r="C67" s="16">
        <v>42807</v>
      </c>
      <c r="D67" s="22" t="s">
        <v>82</v>
      </c>
      <c r="E67" s="22" t="s">
        <v>146</v>
      </c>
      <c r="F67" s="30">
        <v>1170000</v>
      </c>
      <c r="G67" s="22" t="s">
        <v>78</v>
      </c>
      <c r="H67" s="16">
        <f t="shared" si="12"/>
        <v>42868</v>
      </c>
    </row>
    <row r="68" spans="1:8">
      <c r="A68" s="4"/>
      <c r="B68" s="14" t="s">
        <v>148</v>
      </c>
      <c r="C68" s="16">
        <v>43700</v>
      </c>
      <c r="D68" s="22" t="s">
        <v>149</v>
      </c>
      <c r="E68" s="22" t="s">
        <v>146</v>
      </c>
      <c r="F68" s="30">
        <v>78.88</v>
      </c>
      <c r="G68" s="22" t="s">
        <v>78</v>
      </c>
      <c r="H68" s="16">
        <f t="shared" ref="H68:H73" si="14">+C68+61</f>
        <v>43761</v>
      </c>
    </row>
    <row r="69" spans="1:8">
      <c r="A69" s="4"/>
      <c r="B69" s="14" t="s">
        <v>83</v>
      </c>
      <c r="C69" s="16">
        <v>43266</v>
      </c>
      <c r="D69" s="22" t="s">
        <v>84</v>
      </c>
      <c r="E69" s="22" t="s">
        <v>146</v>
      </c>
      <c r="F69" s="30">
        <v>-0.01</v>
      </c>
      <c r="G69" s="22" t="s">
        <v>78</v>
      </c>
      <c r="H69" s="16">
        <f t="shared" si="14"/>
        <v>43327</v>
      </c>
    </row>
    <row r="70" spans="1:8">
      <c r="A70" s="4"/>
      <c r="B70" s="14" t="s">
        <v>150</v>
      </c>
      <c r="C70" s="16">
        <v>43672</v>
      </c>
      <c r="D70" s="22" t="s">
        <v>151</v>
      </c>
      <c r="E70" s="22" t="s">
        <v>146</v>
      </c>
      <c r="F70" s="30">
        <v>352277.5</v>
      </c>
      <c r="G70" s="22" t="s">
        <v>78</v>
      </c>
      <c r="H70" s="16">
        <f t="shared" si="14"/>
        <v>43733</v>
      </c>
    </row>
    <row r="71" spans="1:8">
      <c r="A71" s="4"/>
      <c r="B71" s="14" t="s">
        <v>152</v>
      </c>
      <c r="C71" s="16">
        <v>43532</v>
      </c>
      <c r="D71" s="22" t="s">
        <v>156</v>
      </c>
      <c r="E71" s="22" t="s">
        <v>146</v>
      </c>
      <c r="F71" s="30">
        <v>11572.16</v>
      </c>
      <c r="G71" s="22" t="s">
        <v>78</v>
      </c>
      <c r="H71" s="16">
        <f t="shared" si="14"/>
        <v>43593</v>
      </c>
    </row>
    <row r="72" spans="1:8">
      <c r="A72" s="4"/>
      <c r="B72" s="14" t="s">
        <v>153</v>
      </c>
      <c r="C72" s="16">
        <v>43686</v>
      </c>
      <c r="D72" s="22" t="s">
        <v>157</v>
      </c>
      <c r="E72" s="22" t="s">
        <v>146</v>
      </c>
      <c r="F72" s="30">
        <v>35943.629999999997</v>
      </c>
      <c r="G72" s="22" t="s">
        <v>78</v>
      </c>
      <c r="H72" s="16">
        <f t="shared" si="14"/>
        <v>43747</v>
      </c>
    </row>
    <row r="73" spans="1:8">
      <c r="A73" s="4"/>
      <c r="B73" s="14" t="s">
        <v>154</v>
      </c>
      <c r="C73" s="16">
        <v>43721</v>
      </c>
      <c r="D73" s="22" t="s">
        <v>158</v>
      </c>
      <c r="E73" s="22" t="s">
        <v>146</v>
      </c>
      <c r="F73" s="30">
        <v>23148.240000000002</v>
      </c>
      <c r="G73" s="22" t="s">
        <v>78</v>
      </c>
      <c r="H73" s="16">
        <f t="shared" si="14"/>
        <v>43782</v>
      </c>
    </row>
    <row r="74" spans="1:8">
      <c r="A74" s="4"/>
      <c r="B74" s="14" t="s">
        <v>155</v>
      </c>
      <c r="C74" s="16">
        <v>43705</v>
      </c>
      <c r="D74" s="22" t="s">
        <v>159</v>
      </c>
      <c r="E74" s="22" t="s">
        <v>146</v>
      </c>
      <c r="F74" s="30">
        <v>44622</v>
      </c>
      <c r="G74" s="22" t="s">
        <v>78</v>
      </c>
      <c r="H74" s="16">
        <f t="shared" si="12"/>
        <v>43766</v>
      </c>
    </row>
    <row r="75" spans="1:8">
      <c r="A75" s="4"/>
      <c r="B75" s="15" t="s">
        <v>85</v>
      </c>
      <c r="C75" s="17"/>
      <c r="D75" s="24" t="s">
        <v>86</v>
      </c>
      <c r="E75" s="22"/>
      <c r="F75" s="31">
        <f>SUM(F76:F79)</f>
        <v>386518.69</v>
      </c>
      <c r="G75" s="24"/>
      <c r="H75" s="17"/>
    </row>
    <row r="76" spans="1:8">
      <c r="A76" s="4"/>
      <c r="B76" s="14" t="s">
        <v>160</v>
      </c>
      <c r="C76" s="16">
        <v>43735</v>
      </c>
      <c r="D76" s="22" t="s">
        <v>162</v>
      </c>
      <c r="E76" s="22" t="s">
        <v>164</v>
      </c>
      <c r="F76" s="30">
        <v>14000</v>
      </c>
      <c r="G76" s="22" t="s">
        <v>78</v>
      </c>
      <c r="H76" s="16">
        <f>+C76+61</f>
        <v>43796</v>
      </c>
    </row>
    <row r="77" spans="1:8">
      <c r="A77" s="4"/>
      <c r="B77" s="14" t="s">
        <v>161</v>
      </c>
      <c r="C77" s="16">
        <v>43689</v>
      </c>
      <c r="D77" s="22" t="s">
        <v>163</v>
      </c>
      <c r="E77" s="22" t="s">
        <v>164</v>
      </c>
      <c r="F77" s="30">
        <v>107298.69</v>
      </c>
      <c r="G77" s="22" t="s">
        <v>78</v>
      </c>
      <c r="H77" s="16">
        <f>+C77+61</f>
        <v>43750</v>
      </c>
    </row>
    <row r="78" spans="1:8">
      <c r="A78" s="4"/>
      <c r="B78" s="14" t="s">
        <v>165</v>
      </c>
      <c r="C78" s="16">
        <v>43720</v>
      </c>
      <c r="D78" s="22" t="s">
        <v>167</v>
      </c>
      <c r="E78" s="22" t="s">
        <v>164</v>
      </c>
      <c r="F78" s="30">
        <v>249000</v>
      </c>
      <c r="G78" s="22" t="s">
        <v>78</v>
      </c>
      <c r="H78" s="16">
        <f t="shared" ref="H78" si="15">+C78+61</f>
        <v>43781</v>
      </c>
    </row>
    <row r="79" spans="1:8">
      <c r="A79" s="4"/>
      <c r="B79" s="14" t="s">
        <v>166</v>
      </c>
      <c r="C79" s="18">
        <v>43738</v>
      </c>
      <c r="D79" s="22" t="s">
        <v>168</v>
      </c>
      <c r="E79" s="22" t="s">
        <v>164</v>
      </c>
      <c r="F79" s="30">
        <v>16220</v>
      </c>
      <c r="G79" s="22" t="s">
        <v>78</v>
      </c>
      <c r="H79" s="16">
        <f t="shared" ref="H79" si="16">+C79+61</f>
        <v>43799</v>
      </c>
    </row>
    <row r="80" spans="1:8">
      <c r="A80" s="11"/>
      <c r="B80" s="12"/>
      <c r="C80" s="12"/>
      <c r="D80" s="12"/>
      <c r="E80" s="13"/>
      <c r="F80" s="13"/>
      <c r="G80" s="13"/>
      <c r="H80" s="13"/>
    </row>
  </sheetData>
  <mergeCells count="3">
    <mergeCell ref="A1:H1"/>
    <mergeCell ref="A2:H2"/>
    <mergeCell ref="A3:H3"/>
  </mergeCells>
  <printOptions horizontalCentered="1"/>
  <pageMargins left="0.70866141732283472" right="0.70866141732283472" top="0.74803149606299213" bottom="0.74803149606299213" header="0.31496062992125984" footer="0.31496062992125984"/>
  <pageSetup scale="73" fitToHeight="2" orientation="landscape" r:id="rId1"/>
  <headerFooter>
    <oddHeader>&amp;L&amp;"Arial,Normal"&amp;8Notas al Estado de Situación Financiera
Notas de Desglose&amp;R&amp;"Arial,Normal"&amp;8 07.I.3</oddHeader>
    <oddFooter>&amp;R&amp;"Arial,Normal"&amp;9&amp;P/&amp;N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7.I.3</vt:lpstr>
      <vt:lpstr>'7.I.3'!Área_de_impresión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lira</dc:creator>
  <cp:lastModifiedBy>claudia lira</cp:lastModifiedBy>
  <cp:lastPrinted>2019-10-08T18:02:40Z</cp:lastPrinted>
  <dcterms:created xsi:type="dcterms:W3CDTF">2019-04-09T17:47:31Z</dcterms:created>
  <dcterms:modified xsi:type="dcterms:W3CDTF">2019-10-08T18:02:41Z</dcterms:modified>
</cp:coreProperties>
</file>