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COMAPA Altamira Presupuestos\PRESUPUESTO 2019\3.- 3er Informe Trimestral 2019\Estados e Informes Presupuestarios\"/>
    </mc:Choice>
  </mc:AlternateContent>
  <xr:revisionPtr revIDLastSave="0" documentId="13_ncr:1_{65DD72CC-4928-4BE5-90ED-C63DC8AFF73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09.1" sheetId="1" r:id="rId1"/>
  </sheets>
  <definedNames>
    <definedName name="ANEXO">#REF!</definedName>
    <definedName name="_xlnm.Print_Area" localSheetId="0">'09.1'!$A$1:$H$103</definedName>
    <definedName name="_xlnm.Print_Titles" localSheetId="0">'09.1'!$1:$9</definedName>
    <definedName name="X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1" i="1" l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D74" i="1"/>
  <c r="C74" i="1"/>
  <c r="E73" i="1"/>
  <c r="H73" i="1" s="1"/>
  <c r="E72" i="1"/>
  <c r="H72" i="1" s="1"/>
  <c r="H71" i="1"/>
  <c r="E71" i="1"/>
  <c r="G70" i="1"/>
  <c r="F70" i="1"/>
  <c r="D70" i="1"/>
  <c r="C70" i="1"/>
  <c r="E69" i="1"/>
  <c r="H69" i="1" s="1"/>
  <c r="E68" i="1"/>
  <c r="H68" i="1" s="1"/>
  <c r="H67" i="1"/>
  <c r="E67" i="1"/>
  <c r="E66" i="1"/>
  <c r="H66" i="1" s="1"/>
  <c r="H65" i="1"/>
  <c r="E65" i="1"/>
  <c r="E64" i="1"/>
  <c r="H64" i="1" s="1"/>
  <c r="H63" i="1"/>
  <c r="E63" i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G48" i="1"/>
  <c r="F48" i="1"/>
  <c r="D48" i="1"/>
  <c r="C48" i="1"/>
  <c r="H47" i="1"/>
  <c r="E47" i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G38" i="1"/>
  <c r="F38" i="1"/>
  <c r="D38" i="1"/>
  <c r="C38" i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G28" i="1"/>
  <c r="F28" i="1"/>
  <c r="D28" i="1"/>
  <c r="C28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G18" i="1"/>
  <c r="F18" i="1"/>
  <c r="D18" i="1"/>
  <c r="C18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10" i="1"/>
  <c r="F10" i="1"/>
  <c r="D10" i="1"/>
  <c r="C10" i="1"/>
  <c r="D82" i="1" l="1"/>
  <c r="H38" i="1"/>
  <c r="G82" i="1"/>
  <c r="F82" i="1"/>
  <c r="H74" i="1"/>
  <c r="E74" i="1"/>
  <c r="E70" i="1"/>
  <c r="H70" i="1"/>
  <c r="E62" i="1"/>
  <c r="H62" i="1"/>
  <c r="H58" i="1"/>
  <c r="E58" i="1"/>
  <c r="H48" i="1"/>
  <c r="E48" i="1"/>
  <c r="E38" i="1"/>
  <c r="H28" i="1"/>
  <c r="E28" i="1"/>
  <c r="C82" i="1"/>
  <c r="E18" i="1"/>
  <c r="H18" i="1"/>
  <c r="H10" i="1"/>
  <c r="E10" i="1"/>
  <c r="H82" i="1" l="1"/>
  <c r="E82" i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<sst xmlns="http://schemas.openxmlformats.org/spreadsheetml/2006/main" count="87" uniqueCount="87">
  <si>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</si>
  <si>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Clasificación por Objeto del Gasto Capítulo del Gasto (Capítulo y Concepto)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</si>
  <si>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</si>
  <si>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</si>
  <si>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</si>
  <si>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</si>
  <si>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</si>
  <si>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</si>
  <si>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</si>
  <si>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</si>
  <si>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(3=1+2)</t>
  </si>
  <si>
    <t>6 = ( 3 - 4 )</t>
  </si>
  <si>
    <t>Servicios Personales</t>
  </si>
  <si>
    <t>Remuneraciones al Personal de Carácter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</si>
  <si>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</si>
  <si>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</si>
  <si>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</si>
  <si>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</si>
  <si>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</si>
  <si>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</si>
  <si>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</si>
  <si>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</si>
  <si>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</si>
  <si>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</si>
  <si>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</si>
  <si>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</si>
  <si>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</si>
  <si>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</si>
  <si>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</si>
  <si>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</si>
  <si>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</si>
  <si>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</si>
  <si>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</si>
  <si>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</si>
  <si>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</si>
  <si>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</si>
  <si>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</si>
  <si>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</si>
  <si>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</si>
  <si>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</si>
  <si>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</si>
  <si>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</si>
  <si>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</si>
  <si>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</si>
  <si>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 Ayudas Sociales</t>
  </si>
  <si>
    <t>Pensiones y Jubilaciones</t>
  </si>
  <si>
    <t>Transferencias a Fideicomisos, Mandatos y Otros Análogos</t>
  </si>
  <si>
    <t>Transferencias a la Seguridad Social</t>
  </si>
  <si>
    <t>Donativos</t>
  </si>
  <si>
    <t xml:space="preserve"> 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</si>
  <si>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</si>
  <si>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</si>
  <si>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</si>
  <si>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</si>
  <si>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</si>
  <si>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</si>
  <si>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</si>
  <si>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</si>
  <si>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</si>
  <si>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</si>
  <si>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</si>
  <si>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</si>
  <si>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</si>
  <si>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</si>
  <si>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</si>
  <si>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</si>
  <si>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</si>
  <si>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</si>
  <si>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</si>
  <si>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</si>
  <si>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</si>
  <si>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</si>
  <si>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</si>
  <si>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</si>
  <si>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</si>
  <si>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</si>
  <si>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</si>
  <si>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</si>
  <si>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</si>
  <si>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</si>
  <si>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</si>
  <si>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</si>
  <si>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</si>
  <si>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</si>
  <si>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TOTALES</t>
  </si>
  <si>
    <t>COMISION MUNICIPAL DE AGUA POTABLE Y ALCANTARILLADO DEL MUNICIPIO DE ALTAMIRA, TAMAULIPAS</t>
  </si>
  <si>
    <t>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</si>
</sst>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/>
    <xf numFmtId="0" fontId="11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2"/>
    <xf numFmtId="0" fontId="5" fillId="0" borderId="0" xfId="2" applyFont="1"/>
    <xf numFmtId="0" fontId="6" fillId="0" borderId="0" xfId="2" applyFont="1"/>
    <xf numFmtId="164" fontId="6" fillId="0" borderId="0" xfId="3" applyFont="1"/>
    <xf numFmtId="164" fontId="6" fillId="0" borderId="0" xfId="3" applyFont="1" applyAlignment="1">
      <alignment horizontal="center"/>
    </xf>
    <xf numFmtId="0" fontId="7" fillId="0" borderId="0" xfId="2" applyFont="1"/>
    <xf numFmtId="0" fontId="3" fillId="0" borderId="0" xfId="2" applyAlignment="1">
      <alignment vertical="center"/>
    </xf>
    <xf numFmtId="164" fontId="8" fillId="4" borderId="10" xfId="3" applyFont="1" applyFill="1" applyBorder="1" applyAlignment="1">
      <alignment horizontal="center" vertical="center" wrapText="1"/>
    </xf>
    <xf numFmtId="1" fontId="9" fillId="4" borderId="13" xfId="3" applyNumberFormat="1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left" vertical="center"/>
    </xf>
    <xf numFmtId="0" fontId="8" fillId="5" borderId="14" xfId="2" applyFont="1" applyFill="1" applyBorder="1" applyAlignment="1">
      <alignment vertical="center"/>
    </xf>
    <xf numFmtId="0" fontId="8" fillId="0" borderId="0" xfId="2" applyFont="1"/>
    <xf numFmtId="0" fontId="10" fillId="0" borderId="14" xfId="2" applyFont="1" applyBorder="1" applyAlignment="1">
      <alignment horizontal="left" vertical="center" indent="1"/>
    </xf>
    <xf numFmtId="0" fontId="3" fillId="0" borderId="14" xfId="2" applyBorder="1" applyAlignment="1">
      <alignment horizontal="left" vertical="center" indent="1"/>
    </xf>
    <xf numFmtId="41" fontId="10" fillId="0" borderId="14" xfId="4" applyNumberFormat="1" applyFont="1" applyBorder="1"/>
    <xf numFmtId="42" fontId="7" fillId="5" borderId="14" xfId="1" applyNumberFormat="1" applyFont="1" applyFill="1" applyBorder="1"/>
    <xf numFmtId="0" fontId="10" fillId="0" borderId="15" xfId="2" applyFont="1" applyBorder="1" applyAlignment="1">
      <alignment horizontal="left" vertical="center" indent="1"/>
    </xf>
    <xf numFmtId="0" fontId="3" fillId="0" borderId="15" xfId="2" applyBorder="1" applyAlignment="1">
      <alignment horizontal="left" vertical="center" indent="1"/>
    </xf>
    <xf numFmtId="41" fontId="10" fillId="0" borderId="15" xfId="4" applyNumberFormat="1" applyFont="1" applyBorder="1"/>
    <xf numFmtId="0" fontId="6" fillId="0" borderId="16" xfId="2" applyFont="1" applyBorder="1"/>
    <xf numFmtId="164" fontId="6" fillId="0" borderId="16" xfId="3" applyFont="1" applyBorder="1"/>
    <xf numFmtId="0" fontId="6" fillId="0" borderId="17" xfId="2" applyFont="1" applyBorder="1"/>
    <xf numFmtId="164" fontId="6" fillId="0" borderId="17" xfId="3" applyFont="1" applyBorder="1"/>
    <xf numFmtId="0" fontId="7" fillId="5" borderId="15" xfId="2" applyFont="1" applyFill="1" applyBorder="1" applyAlignment="1">
      <alignment horizont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8" fillId="4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center" wrapText="1"/>
    </xf>
    <xf numFmtId="164" fontId="8" fillId="4" borderId="4" xfId="3" applyFont="1" applyFill="1" applyBorder="1" applyAlignment="1">
      <alignment horizontal="center" vertical="center" wrapText="1"/>
    </xf>
    <xf numFmtId="164" fontId="8" fillId="4" borderId="5" xfId="3" applyFont="1" applyFill="1" applyBorder="1" applyAlignment="1">
      <alignment horizontal="center" vertical="center" wrapText="1"/>
    </xf>
    <xf numFmtId="164" fontId="8" fillId="4" borderId="6" xfId="3" applyFont="1" applyFill="1" applyBorder="1" applyAlignment="1">
      <alignment horizontal="center" vertical="center" wrapText="1"/>
    </xf>
    <xf numFmtId="164" fontId="8" fillId="4" borderId="7" xfId="3" applyFont="1" applyFill="1" applyBorder="1" applyAlignment="1">
      <alignment horizontal="center" vertical="center" wrapText="1"/>
    </xf>
    <xf numFmtId="164" fontId="8" fillId="4" borderId="10" xfId="3" applyFont="1" applyFill="1" applyBorder="1" applyAlignment="1">
      <alignment horizontal="center" vertical="center" wrapText="1"/>
    </xf>
  </cellXfs>
  <cellStyles count="182">
    <cellStyle name="=C:\WINNT\SYSTEM32\COMMAND.COM" xfId="5" xr:uid="{00000000-0005-0000-0000-000000000000}"/>
    <cellStyle name="Hipervínculo 2" xfId="6" xr:uid="{00000000-0005-0000-0000-000001000000}"/>
    <cellStyle name="Incorrecto 2" xfId="7" xr:uid="{00000000-0005-0000-0000-000002000000}"/>
    <cellStyle name="Millares 10" xfId="8" xr:uid="{00000000-0005-0000-0000-000003000000}"/>
    <cellStyle name="Millares 11" xfId="9" xr:uid="{00000000-0005-0000-0000-000004000000}"/>
    <cellStyle name="Millares 2" xfId="4" xr:uid="{00000000-0005-0000-0000-000005000000}"/>
    <cellStyle name="Millares 2 2" xfId="10" xr:uid="{00000000-0005-0000-0000-000006000000}"/>
    <cellStyle name="Millares 2 2 2" xfId="3" xr:uid="{00000000-0005-0000-0000-000007000000}"/>
    <cellStyle name="Millares 2 2 2 2" xfId="11" xr:uid="{00000000-0005-0000-0000-000008000000}"/>
    <cellStyle name="Millares 2 2 3" xfId="12" xr:uid="{00000000-0005-0000-0000-000009000000}"/>
    <cellStyle name="Millares 2 3" xfId="13" xr:uid="{00000000-0005-0000-0000-00000A000000}"/>
    <cellStyle name="Millares 3" xfId="14" xr:uid="{00000000-0005-0000-0000-00000B000000}"/>
    <cellStyle name="Millares 3 2" xfId="15" xr:uid="{00000000-0005-0000-0000-00000C000000}"/>
    <cellStyle name="Millares 3 3" xfId="16" xr:uid="{00000000-0005-0000-0000-00000D000000}"/>
    <cellStyle name="Millares 3 3 2" xfId="17" xr:uid="{00000000-0005-0000-0000-00000E000000}"/>
    <cellStyle name="Millares 3 3 2 2" xfId="18" xr:uid="{00000000-0005-0000-0000-00000F000000}"/>
    <cellStyle name="Millares 3 3 3" xfId="19" xr:uid="{00000000-0005-0000-0000-000010000000}"/>
    <cellStyle name="Millares 3 3 4" xfId="20" xr:uid="{00000000-0005-0000-0000-000011000000}"/>
    <cellStyle name="Millares 3 4" xfId="21" xr:uid="{00000000-0005-0000-0000-000012000000}"/>
    <cellStyle name="Millares 3 4 2" xfId="22" xr:uid="{00000000-0005-0000-0000-000013000000}"/>
    <cellStyle name="Millares 3 5" xfId="23" xr:uid="{00000000-0005-0000-0000-000014000000}"/>
    <cellStyle name="Millares 3 5 2" xfId="24" xr:uid="{00000000-0005-0000-0000-000015000000}"/>
    <cellStyle name="Millares 3 6" xfId="25" xr:uid="{00000000-0005-0000-0000-000016000000}"/>
    <cellStyle name="Millares 4" xfId="26" xr:uid="{00000000-0005-0000-0000-000017000000}"/>
    <cellStyle name="Millares 4 2" xfId="27" xr:uid="{00000000-0005-0000-0000-000018000000}"/>
    <cellStyle name="Millares 4 2 2" xfId="28" xr:uid="{00000000-0005-0000-0000-000019000000}"/>
    <cellStyle name="Millares 4 3" xfId="29" xr:uid="{00000000-0005-0000-0000-00001A000000}"/>
    <cellStyle name="Millares 5" xfId="30" xr:uid="{00000000-0005-0000-0000-00001B000000}"/>
    <cellStyle name="Millares 5 2" xfId="31" xr:uid="{00000000-0005-0000-0000-00001C000000}"/>
    <cellStyle name="Millares 5 2 2" xfId="32" xr:uid="{00000000-0005-0000-0000-00001D000000}"/>
    <cellStyle name="Millares 5 3" xfId="33" xr:uid="{00000000-0005-0000-0000-00001E000000}"/>
    <cellStyle name="Millares 6" xfId="34" xr:uid="{00000000-0005-0000-0000-00001F000000}"/>
    <cellStyle name="Millares 6 2" xfId="35" xr:uid="{00000000-0005-0000-0000-000020000000}"/>
    <cellStyle name="Millares 6 2 2" xfId="36" xr:uid="{00000000-0005-0000-0000-000021000000}"/>
    <cellStyle name="Millares 6 3" xfId="37" xr:uid="{00000000-0005-0000-0000-000022000000}"/>
    <cellStyle name="Millares 7" xfId="38" xr:uid="{00000000-0005-0000-0000-000023000000}"/>
    <cellStyle name="Millares 7 2" xfId="39" xr:uid="{00000000-0005-0000-0000-000024000000}"/>
    <cellStyle name="Millares 7 2 2" xfId="40" xr:uid="{00000000-0005-0000-0000-000025000000}"/>
    <cellStyle name="Millares 7 2 2 2" xfId="41" xr:uid="{00000000-0005-0000-0000-000026000000}"/>
    <cellStyle name="Millares 7 2 3" xfId="42" xr:uid="{00000000-0005-0000-0000-000027000000}"/>
    <cellStyle name="Millares 7 3" xfId="43" xr:uid="{00000000-0005-0000-0000-000028000000}"/>
    <cellStyle name="Millares 8" xfId="44" xr:uid="{00000000-0005-0000-0000-000029000000}"/>
    <cellStyle name="Millares 8 2" xfId="45" xr:uid="{00000000-0005-0000-0000-00002A000000}"/>
    <cellStyle name="Millares 8 2 2" xfId="46" xr:uid="{00000000-0005-0000-0000-00002B000000}"/>
    <cellStyle name="Millares 8 3" xfId="47" xr:uid="{00000000-0005-0000-0000-00002C000000}"/>
    <cellStyle name="Millares 9" xfId="48" xr:uid="{00000000-0005-0000-0000-00002D000000}"/>
    <cellStyle name="Moneda" xfId="1" builtinId="4"/>
    <cellStyle name="Moneda 2" xfId="49" xr:uid="{00000000-0005-0000-0000-00002F000000}"/>
    <cellStyle name="Moneda 2 2" xfId="50" xr:uid="{00000000-0005-0000-0000-000030000000}"/>
    <cellStyle name="Moneda 2 2 2" xfId="51" xr:uid="{00000000-0005-0000-0000-000031000000}"/>
    <cellStyle name="Moneda 2 2 2 2" xfId="52" xr:uid="{00000000-0005-0000-0000-000032000000}"/>
    <cellStyle name="Moneda 2 2 3" xfId="53" xr:uid="{00000000-0005-0000-0000-000033000000}"/>
    <cellStyle name="Moneda 2 3" xfId="54" xr:uid="{00000000-0005-0000-0000-000034000000}"/>
    <cellStyle name="Moneda 2 3 2" xfId="55" xr:uid="{00000000-0005-0000-0000-000035000000}"/>
    <cellStyle name="Moneda 2 3 2 2" xfId="56" xr:uid="{00000000-0005-0000-0000-000036000000}"/>
    <cellStyle name="Moneda 2 3 3" xfId="57" xr:uid="{00000000-0005-0000-0000-000037000000}"/>
    <cellStyle name="Moneda 2 3 4" xfId="58" xr:uid="{00000000-0005-0000-0000-000038000000}"/>
    <cellStyle name="Moneda 2 4" xfId="59" xr:uid="{00000000-0005-0000-0000-000039000000}"/>
    <cellStyle name="Moneda 2 4 2" xfId="60" xr:uid="{00000000-0005-0000-0000-00003A000000}"/>
    <cellStyle name="Moneda 2 5" xfId="61" xr:uid="{00000000-0005-0000-0000-00003B000000}"/>
    <cellStyle name="Moneda 2 5 2" xfId="62" xr:uid="{00000000-0005-0000-0000-00003C000000}"/>
    <cellStyle name="Moneda 2 5 2 2" xfId="63" xr:uid="{00000000-0005-0000-0000-00003D000000}"/>
    <cellStyle name="Moneda 2 5 3" xfId="64" xr:uid="{00000000-0005-0000-0000-00003E000000}"/>
    <cellStyle name="Moneda 2 6" xfId="65" xr:uid="{00000000-0005-0000-0000-00003F000000}"/>
    <cellStyle name="Moneda 2 6 2" xfId="66" xr:uid="{00000000-0005-0000-0000-000040000000}"/>
    <cellStyle name="Moneda 2 7" xfId="67" xr:uid="{00000000-0005-0000-0000-000041000000}"/>
    <cellStyle name="Moneda 3" xfId="68" xr:uid="{00000000-0005-0000-0000-000042000000}"/>
    <cellStyle name="Moneda 3 2" xfId="69" xr:uid="{00000000-0005-0000-0000-000043000000}"/>
    <cellStyle name="Moneda 4" xfId="70" xr:uid="{00000000-0005-0000-0000-000044000000}"/>
    <cellStyle name="Moneda 4 2" xfId="71" xr:uid="{00000000-0005-0000-0000-000045000000}"/>
    <cellStyle name="Moneda 4 2 2" xfId="72" xr:uid="{00000000-0005-0000-0000-000046000000}"/>
    <cellStyle name="Moneda 4 3" xfId="73" xr:uid="{00000000-0005-0000-0000-000047000000}"/>
    <cellStyle name="Moneda 4 3 2" xfId="74" xr:uid="{00000000-0005-0000-0000-000048000000}"/>
    <cellStyle name="Moneda 4 4" xfId="75" xr:uid="{00000000-0005-0000-0000-000049000000}"/>
    <cellStyle name="Moneda 5" xfId="76" xr:uid="{00000000-0005-0000-0000-00004A000000}"/>
    <cellStyle name="Moneda 6" xfId="77" xr:uid="{00000000-0005-0000-0000-00004B000000}"/>
    <cellStyle name="Moneda 7" xfId="78" xr:uid="{00000000-0005-0000-0000-00004C000000}"/>
    <cellStyle name="Moneda 7 2" xfId="79" xr:uid="{00000000-0005-0000-0000-00004D000000}"/>
    <cellStyle name="Normal" xfId="0" builtinId="0"/>
    <cellStyle name="Normal 10" xfId="80" xr:uid="{00000000-0005-0000-0000-00004F000000}"/>
    <cellStyle name="Normal 10 2" xfId="81" xr:uid="{00000000-0005-0000-0000-000050000000}"/>
    <cellStyle name="Normal 10 2 2" xfId="82" xr:uid="{00000000-0005-0000-0000-000051000000}"/>
    <cellStyle name="Normal 10 2 2 2" xfId="83" xr:uid="{00000000-0005-0000-0000-000052000000}"/>
    <cellStyle name="Normal 10 2 3" xfId="84" xr:uid="{00000000-0005-0000-0000-000053000000}"/>
    <cellStyle name="Normal 10 3" xfId="85" xr:uid="{00000000-0005-0000-0000-000054000000}"/>
    <cellStyle name="Normal 10 3 2" xfId="86" xr:uid="{00000000-0005-0000-0000-000055000000}"/>
    <cellStyle name="Normal 10 4" xfId="87" xr:uid="{00000000-0005-0000-0000-000056000000}"/>
    <cellStyle name="Normal 11" xfId="88" xr:uid="{00000000-0005-0000-0000-000057000000}"/>
    <cellStyle name="Normal 11 2" xfId="89" xr:uid="{00000000-0005-0000-0000-000058000000}"/>
    <cellStyle name="Normal 11 2 2" xfId="90" xr:uid="{00000000-0005-0000-0000-000059000000}"/>
    <cellStyle name="Normal 11 2 2 2" xfId="91" xr:uid="{00000000-0005-0000-0000-00005A000000}"/>
    <cellStyle name="Normal 11 2 3" xfId="92" xr:uid="{00000000-0005-0000-0000-00005B000000}"/>
    <cellStyle name="Normal 11 2 4" xfId="93" xr:uid="{00000000-0005-0000-0000-00005C000000}"/>
    <cellStyle name="Normal 11 3" xfId="94" xr:uid="{00000000-0005-0000-0000-00005D000000}"/>
    <cellStyle name="Normal 11 4" xfId="95" xr:uid="{00000000-0005-0000-0000-00005E000000}"/>
    <cellStyle name="Normal 12" xfId="96" xr:uid="{00000000-0005-0000-0000-00005F000000}"/>
    <cellStyle name="Normal 13" xfId="97" xr:uid="{00000000-0005-0000-0000-000060000000}"/>
    <cellStyle name="Normal 14" xfId="98" xr:uid="{00000000-0005-0000-0000-000061000000}"/>
    <cellStyle name="Normal 15" xfId="99" xr:uid="{00000000-0005-0000-0000-000062000000}"/>
    <cellStyle name="Normal 16" xfId="100" xr:uid="{00000000-0005-0000-0000-000063000000}"/>
    <cellStyle name="Normal 16 2" xfId="101" xr:uid="{00000000-0005-0000-0000-000064000000}"/>
    <cellStyle name="Normal 17" xfId="102" xr:uid="{00000000-0005-0000-0000-000065000000}"/>
    <cellStyle name="Normal 17 2" xfId="103" xr:uid="{00000000-0005-0000-0000-000066000000}"/>
    <cellStyle name="Normal 2" xfId="104" xr:uid="{00000000-0005-0000-0000-000067000000}"/>
    <cellStyle name="Normal 2 2" xfId="105" xr:uid="{00000000-0005-0000-0000-000068000000}"/>
    <cellStyle name="Normal 2 2 2" xfId="106" xr:uid="{00000000-0005-0000-0000-000069000000}"/>
    <cellStyle name="Normal 2 2 3" xfId="107" xr:uid="{00000000-0005-0000-0000-00006A000000}"/>
    <cellStyle name="Normal 2 2 3 2" xfId="108" xr:uid="{00000000-0005-0000-0000-00006B000000}"/>
    <cellStyle name="Normal 2 2 3 2 2" xfId="109" xr:uid="{00000000-0005-0000-0000-00006C000000}"/>
    <cellStyle name="Normal 2 2 3 3" xfId="110" xr:uid="{00000000-0005-0000-0000-00006D000000}"/>
    <cellStyle name="Normal 2 2 4" xfId="111" xr:uid="{00000000-0005-0000-0000-00006E000000}"/>
    <cellStyle name="Normal 2 2 4 2" xfId="112" xr:uid="{00000000-0005-0000-0000-00006F000000}"/>
    <cellStyle name="Normal 2 2 4 2 2" xfId="113" xr:uid="{00000000-0005-0000-0000-000070000000}"/>
    <cellStyle name="Normal 2 2 4 3" xfId="114" xr:uid="{00000000-0005-0000-0000-000071000000}"/>
    <cellStyle name="Normal 2 3" xfId="115" xr:uid="{00000000-0005-0000-0000-000072000000}"/>
    <cellStyle name="Normal 2 3 2" xfId="116" xr:uid="{00000000-0005-0000-0000-000073000000}"/>
    <cellStyle name="Normal 2 3 2 2" xfId="117" xr:uid="{00000000-0005-0000-0000-000074000000}"/>
    <cellStyle name="Normal 2 3 2 2 2" xfId="118" xr:uid="{00000000-0005-0000-0000-000075000000}"/>
    <cellStyle name="Normal 2 3 2 3" xfId="119" xr:uid="{00000000-0005-0000-0000-000076000000}"/>
    <cellStyle name="Normal 2 3 3" xfId="120" xr:uid="{00000000-0005-0000-0000-000077000000}"/>
    <cellStyle name="Normal 2 3 3 2" xfId="121" xr:uid="{00000000-0005-0000-0000-000078000000}"/>
    <cellStyle name="Normal 2 3 4" xfId="122" xr:uid="{00000000-0005-0000-0000-000079000000}"/>
    <cellStyle name="Normal 2 3 5" xfId="123" xr:uid="{00000000-0005-0000-0000-00007A000000}"/>
    <cellStyle name="Normal 2 4" xfId="124" xr:uid="{00000000-0005-0000-0000-00007B000000}"/>
    <cellStyle name="Normal 2 4 2" xfId="125" xr:uid="{00000000-0005-0000-0000-00007C000000}"/>
    <cellStyle name="Normal 2 4 2 2" xfId="126" xr:uid="{00000000-0005-0000-0000-00007D000000}"/>
    <cellStyle name="Normal 2 4 3" xfId="127" xr:uid="{00000000-0005-0000-0000-00007E000000}"/>
    <cellStyle name="Normal 2 4 4" xfId="128" xr:uid="{00000000-0005-0000-0000-00007F000000}"/>
    <cellStyle name="Normal 2 5" xfId="129" xr:uid="{00000000-0005-0000-0000-000080000000}"/>
    <cellStyle name="Normal 3" xfId="130" xr:uid="{00000000-0005-0000-0000-000081000000}"/>
    <cellStyle name="Normal 3 2" xfId="2" xr:uid="{00000000-0005-0000-0000-000082000000}"/>
    <cellStyle name="Normal 3 2 2" xfId="131" xr:uid="{00000000-0005-0000-0000-000083000000}"/>
    <cellStyle name="Normal 3 3" xfId="132" xr:uid="{00000000-0005-0000-0000-000084000000}"/>
    <cellStyle name="Normal 3 3 2" xfId="133" xr:uid="{00000000-0005-0000-0000-000085000000}"/>
    <cellStyle name="Normal 3 3 2 2" xfId="134" xr:uid="{00000000-0005-0000-0000-000086000000}"/>
    <cellStyle name="Normal 3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 5" xfId="138" xr:uid="{00000000-0005-0000-0000-00008A000000}"/>
    <cellStyle name="Normal 4" xfId="139" xr:uid="{00000000-0005-0000-0000-00008B000000}"/>
    <cellStyle name="Normal 4 2" xfId="140" xr:uid="{00000000-0005-0000-0000-00008C000000}"/>
    <cellStyle name="Normal 4 2 2" xfId="141" xr:uid="{00000000-0005-0000-0000-00008D000000}"/>
    <cellStyle name="Normal 4 3" xfId="142" xr:uid="{00000000-0005-0000-0000-00008E000000}"/>
    <cellStyle name="Normal 4 3 2" xfId="143" xr:uid="{00000000-0005-0000-0000-00008F000000}"/>
    <cellStyle name="Normal 4 4" xfId="144" xr:uid="{00000000-0005-0000-0000-000090000000}"/>
    <cellStyle name="Normal 4 5" xfId="145" xr:uid="{00000000-0005-0000-0000-000091000000}"/>
    <cellStyle name="Normal 5" xfId="146" xr:uid="{00000000-0005-0000-0000-000092000000}"/>
    <cellStyle name="Normal 5 2" xfId="147" xr:uid="{00000000-0005-0000-0000-000093000000}"/>
    <cellStyle name="Normal 5 2 2" xfId="148" xr:uid="{00000000-0005-0000-0000-000094000000}"/>
    <cellStyle name="Normal 5 3" xfId="149" xr:uid="{00000000-0005-0000-0000-000095000000}"/>
    <cellStyle name="Normal 6" xfId="150" xr:uid="{00000000-0005-0000-0000-000096000000}"/>
    <cellStyle name="Normal 65" xfId="151" xr:uid="{00000000-0005-0000-0000-000097000000}"/>
    <cellStyle name="Normal 7" xfId="152" xr:uid="{00000000-0005-0000-0000-000098000000}"/>
    <cellStyle name="Normal 7 2" xfId="153" xr:uid="{00000000-0005-0000-0000-000099000000}"/>
    <cellStyle name="Normal 7 2 2" xfId="154" xr:uid="{00000000-0005-0000-0000-00009A000000}"/>
    <cellStyle name="Normal 7 2 2 2" xfId="155" xr:uid="{00000000-0005-0000-0000-00009B000000}"/>
    <cellStyle name="Normal 7 2 3" xfId="156" xr:uid="{00000000-0005-0000-0000-00009C000000}"/>
    <cellStyle name="Normal 7 3" xfId="157" xr:uid="{00000000-0005-0000-0000-00009D000000}"/>
    <cellStyle name="Normal 7 3 2" xfId="158" xr:uid="{00000000-0005-0000-0000-00009E000000}"/>
    <cellStyle name="Normal 7 4" xfId="159" xr:uid="{00000000-0005-0000-0000-00009F000000}"/>
    <cellStyle name="Normal 8" xfId="160" xr:uid="{00000000-0005-0000-0000-0000A0000000}"/>
    <cellStyle name="Normal 8 2" xfId="161" xr:uid="{00000000-0005-0000-0000-0000A1000000}"/>
    <cellStyle name="Normal 8 2 2" xfId="162" xr:uid="{00000000-0005-0000-0000-0000A2000000}"/>
    <cellStyle name="Normal 8 2 2 2" xfId="163" xr:uid="{00000000-0005-0000-0000-0000A3000000}"/>
    <cellStyle name="Normal 8 2 3" xfId="164" xr:uid="{00000000-0005-0000-0000-0000A4000000}"/>
    <cellStyle name="Normal 8 3" xfId="165" xr:uid="{00000000-0005-0000-0000-0000A5000000}"/>
    <cellStyle name="Normal 8 3 2" xfId="166" xr:uid="{00000000-0005-0000-0000-0000A6000000}"/>
    <cellStyle name="Normal 8 4" xfId="167" xr:uid="{00000000-0005-0000-0000-0000A7000000}"/>
    <cellStyle name="Normal 9" xfId="168" xr:uid="{00000000-0005-0000-0000-0000A8000000}"/>
    <cellStyle name="Notas 2" xfId="169" xr:uid="{00000000-0005-0000-0000-0000A9000000}"/>
    <cellStyle name="Notas 2 2" xfId="170" xr:uid="{00000000-0005-0000-0000-0000AA000000}"/>
    <cellStyle name="Notas 2 2 2" xfId="171" xr:uid="{00000000-0005-0000-0000-0000AB000000}"/>
    <cellStyle name="Notas 2 3" xfId="172" xr:uid="{00000000-0005-0000-0000-0000AC000000}"/>
    <cellStyle name="Notas 3" xfId="173" xr:uid="{00000000-0005-0000-0000-0000AD000000}"/>
    <cellStyle name="Notas 3 2" xfId="174" xr:uid="{00000000-0005-0000-0000-0000AE000000}"/>
    <cellStyle name="Porcentaje 2" xfId="175" xr:uid="{00000000-0005-0000-0000-0000AF000000}"/>
    <cellStyle name="Porcentaje 2 2" xfId="176" xr:uid="{00000000-0005-0000-0000-0000B0000000}"/>
    <cellStyle name="Porcentaje 2 2 2" xfId="177" xr:uid="{00000000-0005-0000-0000-0000B1000000}"/>
    <cellStyle name="Porcentaje 2 3" xfId="178" xr:uid="{00000000-0005-0000-0000-0000B2000000}"/>
    <cellStyle name="Porcentaje 3" xfId="179" xr:uid="{00000000-0005-0000-0000-0000B3000000}"/>
    <cellStyle name="Porcentaje 4" xfId="180" xr:uid="{00000000-0005-0000-0000-0000B4000000}"/>
    <cellStyle name="Porcentual 2" xfId="181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140351</xdr:rowOff>
    </xdr:from>
    <xdr:to>
      <xdr:col>1</xdr:col>
      <xdr:colOff>1019175</xdr:colOff>
      <xdr:row>5</xdr:row>
      <xdr:rowOff>9832</xdr:rowOff>
    </xdr:to>
    <xdr:pic>
      <xdr:nvPicPr>
        <xdr:cNvPr id="7" name="6 Imagen" descr="COMAPA_ALTAMIR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502301"/>
          <a:ext cx="1419225" cy="469556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514351</xdr:colOff>
      <xdr:row>2</xdr:row>
      <xdr:rowOff>47625</xdr:rowOff>
    </xdr:from>
    <xdr:to>
      <xdr:col>7</xdr:col>
      <xdr:colOff>798747</xdr:colOff>
      <xdr:row>5</xdr:row>
      <xdr:rowOff>47625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409575"/>
          <a:ext cx="1246421" cy="600075"/>
        </a:xfrm>
        <a:prstGeom prst="rect">
          <a:avLst/>
        </a:prstGeom>
        <a:noFill/>
      </xdr:spPr>
    </xdr:pic>
    <xdr:clientData/>
  </xdr:twoCellAnchor>
  <xdr:oneCellAnchor>
    <xdr:from>
      <xdr:col>0</xdr:col>
      <xdr:colOff>0</xdr:colOff>
      <xdr:row>88</xdr:row>
      <xdr:rowOff>0</xdr:rowOff>
    </xdr:from>
    <xdr:ext cx="2479331" cy="85725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6697325"/>
          <a:ext cx="2479331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050"/>
            <a:t>___________________________________</a:t>
          </a:r>
        </a:p>
        <a:p>
          <a:pPr algn="ctr"/>
          <a:r>
            <a:rPr lang="es-MX" sz="1050" b="1" baseline="0"/>
            <a:t>C. ALMA LAURA AMPARÁN CRUZ</a:t>
          </a:r>
        </a:p>
        <a:p>
          <a:pPr algn="ctr"/>
          <a:r>
            <a:rPr lang="es-MX" sz="1050" b="1" baseline="0"/>
            <a:t>PRESIDENTA MUNICIPAL Y DEL CONSEJO</a:t>
          </a:r>
        </a:p>
        <a:p>
          <a:pPr algn="ctr"/>
          <a:r>
            <a:rPr lang="es-MX" sz="1050" b="1" baseline="0"/>
            <a:t>AUTORIZÓ</a:t>
          </a:r>
        </a:p>
        <a:p>
          <a:pPr algn="ctr"/>
          <a:endParaRPr lang="es-MX" sz="1200" b="1" baseline="0"/>
        </a:p>
        <a:p>
          <a:pPr algn="ctr"/>
          <a:endParaRPr lang="es-MX" sz="1200" b="1"/>
        </a:p>
      </xdr:txBody>
    </xdr:sp>
    <xdr:clientData/>
  </xdr:oneCellAnchor>
  <xdr:oneCellAnchor>
    <xdr:from>
      <xdr:col>1</xdr:col>
      <xdr:colOff>3543300</xdr:colOff>
      <xdr:row>87</xdr:row>
      <xdr:rowOff>152400</xdr:rowOff>
    </xdr:from>
    <xdr:ext cx="2747003" cy="749949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962400" y="16687800"/>
          <a:ext cx="2747003" cy="749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______________________________________</a:t>
          </a:r>
        </a:p>
        <a:p>
          <a:pPr algn="ctr"/>
          <a:r>
            <a:rPr lang="es-MX" sz="1050" b="1" baseline="0"/>
            <a:t>ING. ALEJANDRO MONGE CASTILLO</a:t>
          </a:r>
        </a:p>
        <a:p>
          <a:pPr algn="ctr"/>
          <a:r>
            <a:rPr lang="es-MX" sz="1050" b="1" baseline="0"/>
            <a:t>GERENTE GENERAL </a:t>
          </a:r>
        </a:p>
        <a:p>
          <a:pPr algn="ctr"/>
          <a:r>
            <a:rPr lang="es-MX" sz="1050" b="1" baseline="0"/>
            <a:t>ELABORÓ Y PRESENTÓ</a:t>
          </a:r>
          <a:endParaRPr lang="es-MX" sz="1050" b="1"/>
        </a:p>
      </xdr:txBody>
    </xdr:sp>
    <xdr:clientData/>
  </xdr:oneCellAnchor>
  <xdr:oneCellAnchor>
    <xdr:from>
      <xdr:col>4</xdr:col>
      <xdr:colOff>982808</xdr:colOff>
      <xdr:row>87</xdr:row>
      <xdr:rowOff>160193</xdr:rowOff>
    </xdr:from>
    <xdr:ext cx="3112942" cy="937821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850333" y="16695593"/>
          <a:ext cx="3112942" cy="937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_______________________________________</a:t>
          </a:r>
        </a:p>
        <a:p>
          <a:pPr algn="ctr"/>
          <a:r>
            <a:rPr lang="es-MX" sz="1050" b="1" baseline="0"/>
            <a:t>C.P.A. JORGE ERNESTO AYALA PÉREZ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050"/>
        </a:p>
        <a:p>
          <a:pPr algn="ctr"/>
          <a:r>
            <a:rPr lang="es-MX" sz="1050" b="1" baseline="0"/>
            <a:t>RESPONSABLE DE ELABORACIÓN</a:t>
          </a:r>
        </a:p>
        <a:p>
          <a:pPr algn="ctr"/>
          <a:endParaRPr lang="es-MX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13"/>
  <sheetViews>
    <sheetView tabSelected="1" zoomScaleNormal="100" workbookViewId="0"/>
  </sheetViews>
  <sheetFormatPr baseColWidth="10" defaultColWidth="11.42578125" defaultRowHeight="12.75" x14ac:dyDescent="0.2"/>
  <cols>
    <col min="1" max="1" width="6.28515625" style="3" bestFit="1" customWidth="1"/>
    <col min="2" max="2" width="66.28515625" style="3" bestFit="1" customWidth="1"/>
    <col min="3" max="3" width="15.42578125" style="4" bestFit="1" customWidth="1"/>
    <col min="4" max="4" width="15" style="4" customWidth="1"/>
    <col min="5" max="5" width="16.85546875" style="4" customWidth="1"/>
    <col min="6" max="6" width="14.85546875" style="4" customWidth="1"/>
    <col min="7" max="7" width="14.42578125" style="4" bestFit="1" customWidth="1"/>
    <col min="8" max="8" width="15.42578125" style="4" bestFit="1" customWidth="1"/>
    <col min="9" max="16384" width="11.42578125" style="1"/>
  </cols>
  <sheetData>
    <row r="2" spans="1:8" ht="15.75" customHeight="1" x14ac:dyDescent="0.25">
      <c r="A2" s="25" t="s">
        <v>85</v>
      </c>
      <c r="B2" s="25"/>
      <c r="C2" s="25"/>
      <c r="D2" s="25"/>
      <c r="E2" s="25"/>
      <c r="F2" s="25"/>
      <c r="G2" s="25"/>
      <c r="H2" s="25"/>
    </row>
    <row r="3" spans="1:8" ht="15.75" customHeight="1" x14ac:dyDescent="0.25">
      <c r="A3" s="26" t="s">
        <v>0</v>
      </c>
      <c r="B3" s="26"/>
      <c r="C3" s="26"/>
      <c r="D3" s="26"/>
      <c r="E3" s="26"/>
      <c r="F3" s="26"/>
      <c r="G3" s="26"/>
      <c r="H3" s="26"/>
    </row>
    <row r="4" spans="1:8" ht="15.75" customHeight="1" x14ac:dyDescent="0.25">
      <c r="A4" s="26" t="s">
        <v>1</v>
      </c>
      <c r="B4" s="26"/>
      <c r="C4" s="26"/>
      <c r="D4" s="26"/>
      <c r="E4" s="26"/>
      <c r="F4" s="26"/>
      <c r="G4" s="26"/>
      <c r="H4" s="26"/>
    </row>
    <row r="5" spans="1:8" ht="15.75" customHeight="1" x14ac:dyDescent="0.25">
      <c r="A5" s="26" t="s">
        <v>86</v>
      </c>
      <c r="B5" s="26"/>
      <c r="C5" s="26"/>
      <c r="D5" s="26"/>
      <c r="E5" s="26"/>
      <c r="F5" s="26"/>
      <c r="G5" s="26"/>
      <c r="H5" s="26"/>
    </row>
    <row r="6" spans="1:8" ht="13.5" thickBot="1" x14ac:dyDescent="0.25">
      <c r="A6" s="2"/>
      <c r="G6" s="5"/>
      <c r="H6" s="6"/>
    </row>
    <row r="7" spans="1:8" s="7" customFormat="1" x14ac:dyDescent="0.25">
      <c r="A7" s="27" t="s">
        <v>2</v>
      </c>
      <c r="B7" s="28"/>
      <c r="C7" s="33" t="s">
        <v>3</v>
      </c>
      <c r="D7" s="34"/>
      <c r="E7" s="34"/>
      <c r="F7" s="34"/>
      <c r="G7" s="35"/>
      <c r="H7" s="36" t="s">
        <v>4</v>
      </c>
    </row>
    <row r="8" spans="1:8" ht="26.25" thickBot="1" x14ac:dyDescent="0.25">
      <c r="A8" s="29"/>
      <c r="B8" s="30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37"/>
    </row>
    <row r="9" spans="1:8" ht="15" customHeight="1" thickBot="1" x14ac:dyDescent="0.25">
      <c r="A9" s="31"/>
      <c r="B9" s="32"/>
      <c r="C9" s="9">
        <v>1</v>
      </c>
      <c r="D9" s="9">
        <v>2</v>
      </c>
      <c r="E9" s="9" t="s">
        <v>10</v>
      </c>
      <c r="F9" s="9">
        <v>4</v>
      </c>
      <c r="G9" s="9">
        <v>5</v>
      </c>
      <c r="H9" s="9" t="s">
        <v>11</v>
      </c>
    </row>
    <row r="10" spans="1:8" s="12" customFormat="1" ht="15" customHeight="1" x14ac:dyDescent="0.2">
      <c r="A10" s="10">
        <v>1000</v>
      </c>
      <c r="B10" s="11" t="s">
        <v>12</v>
      </c>
      <c r="C10" s="16">
        <f>SUM(C11:C17)</f>
        <v>137283609.56999999</v>
      </c>
      <c r="D10" s="16">
        <f t="shared" ref="D10:H10" si="0">SUM(D11:D17)</f>
        <v>566554.72999999975</v>
      </c>
      <c r="E10" s="16">
        <f t="shared" si="0"/>
        <v>137850164.30000001</v>
      </c>
      <c r="F10" s="16">
        <f t="shared" si="0"/>
        <v>95818781.979999989</v>
      </c>
      <c r="G10" s="16">
        <f t="shared" si="0"/>
        <v>90375615</v>
      </c>
      <c r="H10" s="16">
        <f t="shared" si="0"/>
        <v>42031382.320000008</v>
      </c>
    </row>
    <row r="11" spans="1:8" s="12" customFormat="1" ht="15" customHeight="1" x14ac:dyDescent="0.2">
      <c r="A11" s="13">
        <v>1100</v>
      </c>
      <c r="B11" s="14" t="s">
        <v>13</v>
      </c>
      <c r="C11" s="15">
        <v>41146573.719999999</v>
      </c>
      <c r="D11" s="15">
        <v>-292543.16999999981</v>
      </c>
      <c r="E11" s="15">
        <f>C11+D11</f>
        <v>40854030.549999997</v>
      </c>
      <c r="F11" s="15">
        <v>30203314.160000004</v>
      </c>
      <c r="G11" s="15">
        <v>30203314.160000004</v>
      </c>
      <c r="H11" s="15">
        <f>E11-F11</f>
        <v>10650716.389999993</v>
      </c>
    </row>
    <row r="12" spans="1:8" s="12" customFormat="1" ht="15" customHeight="1" x14ac:dyDescent="0.2">
      <c r="A12" s="13">
        <v>1200</v>
      </c>
      <c r="B12" s="14" t="s">
        <v>14</v>
      </c>
      <c r="C12" s="15">
        <v>11013423.49</v>
      </c>
      <c r="D12" s="15">
        <v>19351.130000000005</v>
      </c>
      <c r="E12" s="15">
        <f t="shared" ref="E12:E75" si="1">C12+D12</f>
        <v>11032774.620000001</v>
      </c>
      <c r="F12" s="15">
        <v>8905413.9600000009</v>
      </c>
      <c r="G12" s="15">
        <v>8905413.9600000009</v>
      </c>
      <c r="H12" s="15">
        <f t="shared" ref="H12:H75" si="2">E12-F12</f>
        <v>2127360.66</v>
      </c>
    </row>
    <row r="13" spans="1:8" s="12" customFormat="1" ht="15" customHeight="1" x14ac:dyDescent="0.2">
      <c r="A13" s="13">
        <v>1300</v>
      </c>
      <c r="B13" s="14" t="s">
        <v>15</v>
      </c>
      <c r="C13" s="15">
        <v>15136333.539999999</v>
      </c>
      <c r="D13" s="15">
        <v>20324.170000000049</v>
      </c>
      <c r="E13" s="15">
        <f t="shared" si="1"/>
        <v>15156657.709999999</v>
      </c>
      <c r="F13" s="15">
        <v>6685367.2699999996</v>
      </c>
      <c r="G13" s="15">
        <v>6685367.2699999996</v>
      </c>
      <c r="H13" s="15">
        <f t="shared" si="2"/>
        <v>8471290.4399999995</v>
      </c>
    </row>
    <row r="14" spans="1:8" s="12" customFormat="1" ht="15" customHeight="1" x14ac:dyDescent="0.2">
      <c r="A14" s="13">
        <v>1400</v>
      </c>
      <c r="B14" s="14" t="s">
        <v>16</v>
      </c>
      <c r="C14" s="15">
        <v>21167994.050000001</v>
      </c>
      <c r="D14" s="15">
        <v>-755727.06000000017</v>
      </c>
      <c r="E14" s="15">
        <f t="shared" si="1"/>
        <v>20412266.990000002</v>
      </c>
      <c r="F14" s="15">
        <v>14257169.010000002</v>
      </c>
      <c r="G14" s="15">
        <v>8814002.0300000012</v>
      </c>
      <c r="H14" s="15">
        <f t="shared" si="2"/>
        <v>6155097.9800000004</v>
      </c>
    </row>
    <row r="15" spans="1:8" s="12" customFormat="1" ht="15" customHeight="1" x14ac:dyDescent="0.2">
      <c r="A15" s="13">
        <v>1500</v>
      </c>
      <c r="B15" s="14" t="s">
        <v>17</v>
      </c>
      <c r="C15" s="15">
        <v>37810814.060000002</v>
      </c>
      <c r="D15" s="15">
        <v>1312683.0399999998</v>
      </c>
      <c r="E15" s="15">
        <f t="shared" si="1"/>
        <v>39123497.100000001</v>
      </c>
      <c r="F15" s="15">
        <v>27630844.169999994</v>
      </c>
      <c r="G15" s="15">
        <v>27630844.169999994</v>
      </c>
      <c r="H15" s="15">
        <f t="shared" si="2"/>
        <v>11492652.930000007</v>
      </c>
    </row>
    <row r="16" spans="1:8" s="12" customFormat="1" ht="15" customHeight="1" x14ac:dyDescent="0.2">
      <c r="A16" s="13">
        <v>1600</v>
      </c>
      <c r="B16" s="14" t="s">
        <v>18</v>
      </c>
      <c r="C16" s="15">
        <v>0</v>
      </c>
      <c r="D16" s="15">
        <v>0</v>
      </c>
      <c r="E16" s="15">
        <f t="shared" si="1"/>
        <v>0</v>
      </c>
      <c r="F16" s="15">
        <v>0</v>
      </c>
      <c r="G16" s="15">
        <v>0</v>
      </c>
      <c r="H16" s="15">
        <f t="shared" si="2"/>
        <v>0</v>
      </c>
    </row>
    <row r="17" spans="1:8" s="12" customFormat="1" ht="15" customHeight="1" x14ac:dyDescent="0.2">
      <c r="A17" s="13">
        <v>1700</v>
      </c>
      <c r="B17" s="14" t="s">
        <v>19</v>
      </c>
      <c r="C17" s="15">
        <v>11008470.710000001</v>
      </c>
      <c r="D17" s="15">
        <v>262466.61999999988</v>
      </c>
      <c r="E17" s="15">
        <f t="shared" si="1"/>
        <v>11270937.33</v>
      </c>
      <c r="F17" s="15">
        <v>8136673.4100000011</v>
      </c>
      <c r="G17" s="15">
        <v>8136673.4100000011</v>
      </c>
      <c r="H17" s="15">
        <f t="shared" si="2"/>
        <v>3134263.919999999</v>
      </c>
    </row>
    <row r="18" spans="1:8" s="12" customFormat="1" ht="15" customHeight="1" x14ac:dyDescent="0.2">
      <c r="A18" s="10">
        <v>2000</v>
      </c>
      <c r="B18" s="11" t="s">
        <v>20</v>
      </c>
      <c r="C18" s="16">
        <f>SUM(C19:C27)</f>
        <v>72335062.879999995</v>
      </c>
      <c r="D18" s="16">
        <f t="shared" ref="D18:H18" si="3">SUM(D19:D27)</f>
        <v>-2307451.0700000003</v>
      </c>
      <c r="E18" s="16">
        <f t="shared" si="3"/>
        <v>70027611.810000002</v>
      </c>
      <c r="F18" s="16">
        <f t="shared" si="3"/>
        <v>33796120.839999996</v>
      </c>
      <c r="G18" s="16">
        <f t="shared" si="3"/>
        <v>27537502.550000001</v>
      </c>
      <c r="H18" s="16">
        <f t="shared" si="3"/>
        <v>36231490.969999991</v>
      </c>
    </row>
    <row r="19" spans="1:8" s="12" customFormat="1" ht="15" customHeight="1" x14ac:dyDescent="0.2">
      <c r="A19" s="13">
        <v>2100</v>
      </c>
      <c r="B19" s="14" t="s">
        <v>21</v>
      </c>
      <c r="C19" s="15">
        <v>4670490.46</v>
      </c>
      <c r="D19" s="15">
        <v>-408814.62</v>
      </c>
      <c r="E19" s="15">
        <f t="shared" si="1"/>
        <v>4261675.84</v>
      </c>
      <c r="F19" s="15">
        <v>2165866.12</v>
      </c>
      <c r="G19" s="15">
        <v>1843040.84</v>
      </c>
      <c r="H19" s="15">
        <f t="shared" si="2"/>
        <v>2095809.7199999997</v>
      </c>
    </row>
    <row r="20" spans="1:8" s="12" customFormat="1" ht="15" customHeight="1" x14ac:dyDescent="0.2">
      <c r="A20" s="13">
        <v>2200</v>
      </c>
      <c r="B20" s="14" t="s">
        <v>22</v>
      </c>
      <c r="C20" s="15">
        <v>698505.14</v>
      </c>
      <c r="D20" s="15">
        <v>-259356.11</v>
      </c>
      <c r="E20" s="15">
        <f t="shared" si="1"/>
        <v>439149.03</v>
      </c>
      <c r="F20" s="15">
        <v>228012.63</v>
      </c>
      <c r="G20" s="15">
        <v>213342.83</v>
      </c>
      <c r="H20" s="15">
        <f t="shared" si="2"/>
        <v>211136.40000000002</v>
      </c>
    </row>
    <row r="21" spans="1:8" s="12" customFormat="1" ht="15" customHeight="1" x14ac:dyDescent="0.2">
      <c r="A21" s="13">
        <v>2300</v>
      </c>
      <c r="B21" s="14" t="s">
        <v>23</v>
      </c>
      <c r="C21" s="15">
        <v>3418200</v>
      </c>
      <c r="D21" s="15">
        <v>260829</v>
      </c>
      <c r="E21" s="15">
        <f t="shared" si="1"/>
        <v>3679029</v>
      </c>
      <c r="F21" s="15">
        <v>1462500</v>
      </c>
      <c r="G21" s="15">
        <v>1462500</v>
      </c>
      <c r="H21" s="15">
        <f t="shared" si="2"/>
        <v>2216529</v>
      </c>
    </row>
    <row r="22" spans="1:8" s="12" customFormat="1" ht="15" customHeight="1" x14ac:dyDescent="0.2">
      <c r="A22" s="13">
        <v>2400</v>
      </c>
      <c r="B22" s="14" t="s">
        <v>24</v>
      </c>
      <c r="C22" s="15">
        <v>31011643.989999998</v>
      </c>
      <c r="D22" s="15">
        <v>-3815261.48</v>
      </c>
      <c r="E22" s="15">
        <f t="shared" si="1"/>
        <v>27196382.509999998</v>
      </c>
      <c r="F22" s="15">
        <v>11412014.350000001</v>
      </c>
      <c r="G22" s="15">
        <v>8506649.959999999</v>
      </c>
      <c r="H22" s="15">
        <f t="shared" si="2"/>
        <v>15784368.159999996</v>
      </c>
    </row>
    <row r="23" spans="1:8" s="12" customFormat="1" ht="15" customHeight="1" x14ac:dyDescent="0.2">
      <c r="A23" s="13">
        <v>2500</v>
      </c>
      <c r="B23" s="14" t="s">
        <v>25</v>
      </c>
      <c r="C23" s="15">
        <v>13786259.93</v>
      </c>
      <c r="D23" s="15">
        <v>753768.34999999986</v>
      </c>
      <c r="E23" s="15">
        <f t="shared" si="1"/>
        <v>14540028.279999999</v>
      </c>
      <c r="F23" s="15">
        <v>7824167.9399999995</v>
      </c>
      <c r="G23" s="15">
        <v>5258410.79</v>
      </c>
      <c r="H23" s="15">
        <f t="shared" si="2"/>
        <v>6715860.3399999999</v>
      </c>
    </row>
    <row r="24" spans="1:8" s="12" customFormat="1" ht="15" customHeight="1" x14ac:dyDescent="0.2">
      <c r="A24" s="13">
        <v>2600</v>
      </c>
      <c r="B24" s="14" t="s">
        <v>26</v>
      </c>
      <c r="C24" s="15">
        <v>9110253.3599999994</v>
      </c>
      <c r="D24" s="15">
        <v>658739.04</v>
      </c>
      <c r="E24" s="15">
        <f t="shared" si="1"/>
        <v>9768992.3999999985</v>
      </c>
      <c r="F24" s="15">
        <v>7587912.0800000001</v>
      </c>
      <c r="G24" s="15">
        <v>7475091.8700000001</v>
      </c>
      <c r="H24" s="15">
        <f t="shared" si="2"/>
        <v>2181080.3199999984</v>
      </c>
    </row>
    <row r="25" spans="1:8" s="12" customFormat="1" ht="15" customHeight="1" x14ac:dyDescent="0.2">
      <c r="A25" s="13">
        <v>2700</v>
      </c>
      <c r="B25" s="14" t="s">
        <v>27</v>
      </c>
      <c r="C25" s="15">
        <v>4485888.8600000003</v>
      </c>
      <c r="D25" s="15">
        <v>-127307.55</v>
      </c>
      <c r="E25" s="15">
        <f t="shared" si="1"/>
        <v>4358581.3100000005</v>
      </c>
      <c r="F25" s="15">
        <v>1464693.72</v>
      </c>
      <c r="G25" s="15">
        <v>1356272.8</v>
      </c>
      <c r="H25" s="15">
        <f t="shared" si="2"/>
        <v>2893887.5900000008</v>
      </c>
    </row>
    <row r="26" spans="1:8" s="12" customFormat="1" ht="15" customHeight="1" x14ac:dyDescent="0.2">
      <c r="A26" s="13">
        <v>2800</v>
      </c>
      <c r="B26" s="14" t="s">
        <v>28</v>
      </c>
      <c r="C26" s="15">
        <v>0</v>
      </c>
      <c r="D26" s="15">
        <v>0</v>
      </c>
      <c r="E26" s="15">
        <f t="shared" si="1"/>
        <v>0</v>
      </c>
      <c r="F26" s="15">
        <v>0</v>
      </c>
      <c r="G26" s="15">
        <v>0</v>
      </c>
      <c r="H26" s="15">
        <f t="shared" si="2"/>
        <v>0</v>
      </c>
    </row>
    <row r="27" spans="1:8" s="12" customFormat="1" ht="15" customHeight="1" x14ac:dyDescent="0.2">
      <c r="A27" s="13">
        <v>2900</v>
      </c>
      <c r="B27" s="14" t="s">
        <v>29</v>
      </c>
      <c r="C27" s="15">
        <v>5153821.1399999997</v>
      </c>
      <c r="D27" s="15">
        <v>629952.29999999993</v>
      </c>
      <c r="E27" s="15">
        <f t="shared" si="1"/>
        <v>5783773.4399999995</v>
      </c>
      <c r="F27" s="15">
        <v>1650954</v>
      </c>
      <c r="G27" s="15">
        <v>1422193.46</v>
      </c>
      <c r="H27" s="15">
        <f t="shared" si="2"/>
        <v>4132819.4399999995</v>
      </c>
    </row>
    <row r="28" spans="1:8" s="12" customFormat="1" ht="15" customHeight="1" x14ac:dyDescent="0.2">
      <c r="A28" s="10">
        <v>3000</v>
      </c>
      <c r="B28" s="11" t="s">
        <v>30</v>
      </c>
      <c r="C28" s="16">
        <f>SUM(C29:C37)</f>
        <v>117400917.09</v>
      </c>
      <c r="D28" s="16">
        <f t="shared" ref="D28:H28" si="4">SUM(D29:D37)</f>
        <v>5445666.0099999998</v>
      </c>
      <c r="E28" s="16">
        <f t="shared" si="4"/>
        <v>122846583.09999998</v>
      </c>
      <c r="F28" s="16">
        <f t="shared" si="4"/>
        <v>78677975.140000001</v>
      </c>
      <c r="G28" s="16">
        <f t="shared" si="4"/>
        <v>70696360.120000005</v>
      </c>
      <c r="H28" s="16">
        <f t="shared" si="4"/>
        <v>44168607.960000008</v>
      </c>
    </row>
    <row r="29" spans="1:8" s="12" customFormat="1" ht="15" customHeight="1" x14ac:dyDescent="0.2">
      <c r="A29" s="13">
        <v>3100</v>
      </c>
      <c r="B29" s="14" t="s">
        <v>31</v>
      </c>
      <c r="C29" s="15">
        <v>37359316.890000001</v>
      </c>
      <c r="D29" s="15">
        <v>-9207163.8600000013</v>
      </c>
      <c r="E29" s="15">
        <f t="shared" si="1"/>
        <v>28152153.030000001</v>
      </c>
      <c r="F29" s="15">
        <v>16581534.9</v>
      </c>
      <c r="G29" s="15">
        <v>16557475.970000001</v>
      </c>
      <c r="H29" s="15">
        <f t="shared" si="2"/>
        <v>11570618.130000001</v>
      </c>
    </row>
    <row r="30" spans="1:8" s="12" customFormat="1" ht="15" customHeight="1" x14ac:dyDescent="0.2">
      <c r="A30" s="13">
        <v>3200</v>
      </c>
      <c r="B30" s="14" t="s">
        <v>32</v>
      </c>
      <c r="C30" s="15">
        <v>24600324.52</v>
      </c>
      <c r="D30" s="15">
        <v>-378376.99999999983</v>
      </c>
      <c r="E30" s="15">
        <f t="shared" si="1"/>
        <v>24221947.52</v>
      </c>
      <c r="F30" s="15">
        <v>13510162.360000001</v>
      </c>
      <c r="G30" s="15">
        <v>10772063.560000001</v>
      </c>
      <c r="H30" s="15">
        <f t="shared" si="2"/>
        <v>10711785.159999998</v>
      </c>
    </row>
    <row r="31" spans="1:8" s="12" customFormat="1" ht="15" customHeight="1" x14ac:dyDescent="0.2">
      <c r="A31" s="13">
        <v>3300</v>
      </c>
      <c r="B31" s="14" t="s">
        <v>33</v>
      </c>
      <c r="C31" s="15">
        <v>12489271.48</v>
      </c>
      <c r="D31" s="15">
        <v>7601175.6699999981</v>
      </c>
      <c r="E31" s="15">
        <f t="shared" si="1"/>
        <v>20090447.149999999</v>
      </c>
      <c r="F31" s="15">
        <v>10710711.32</v>
      </c>
      <c r="G31" s="15">
        <v>9885026.9600000009</v>
      </c>
      <c r="H31" s="15">
        <f t="shared" si="2"/>
        <v>9379735.8299999982</v>
      </c>
    </row>
    <row r="32" spans="1:8" s="12" customFormat="1" ht="15" customHeight="1" x14ac:dyDescent="0.2">
      <c r="A32" s="13">
        <v>3400</v>
      </c>
      <c r="B32" s="14" t="s">
        <v>34</v>
      </c>
      <c r="C32" s="15">
        <v>3393579.93</v>
      </c>
      <c r="D32" s="15">
        <v>356549.07</v>
      </c>
      <c r="E32" s="15">
        <f t="shared" si="1"/>
        <v>3750129</v>
      </c>
      <c r="F32" s="15">
        <v>2966334.8099999996</v>
      </c>
      <c r="G32" s="15">
        <v>2572002.7699999996</v>
      </c>
      <c r="H32" s="15">
        <f t="shared" si="2"/>
        <v>783794.19000000041</v>
      </c>
    </row>
    <row r="33" spans="1:8" s="12" customFormat="1" ht="15" customHeight="1" x14ac:dyDescent="0.2">
      <c r="A33" s="13">
        <v>3500</v>
      </c>
      <c r="B33" s="14" t="s">
        <v>35</v>
      </c>
      <c r="C33" s="15">
        <v>17278251.07</v>
      </c>
      <c r="D33" s="15">
        <v>12665147.310000002</v>
      </c>
      <c r="E33" s="15">
        <f t="shared" si="1"/>
        <v>29943398.380000003</v>
      </c>
      <c r="F33" s="15">
        <v>25493956.419999998</v>
      </c>
      <c r="G33" s="15">
        <v>21998217.530000001</v>
      </c>
      <c r="H33" s="15">
        <f t="shared" si="2"/>
        <v>4449441.9600000046</v>
      </c>
    </row>
    <row r="34" spans="1:8" s="12" customFormat="1" ht="15" customHeight="1" x14ac:dyDescent="0.2">
      <c r="A34" s="13">
        <v>3600</v>
      </c>
      <c r="B34" s="14" t="s">
        <v>36</v>
      </c>
      <c r="C34" s="15">
        <v>3756399.72</v>
      </c>
      <c r="D34" s="15">
        <v>-347723.85</v>
      </c>
      <c r="E34" s="15">
        <f t="shared" si="1"/>
        <v>3408675.87</v>
      </c>
      <c r="F34" s="15">
        <v>1349054.42</v>
      </c>
      <c r="G34" s="15">
        <v>1349054.42</v>
      </c>
      <c r="H34" s="15">
        <f t="shared" si="2"/>
        <v>2059621.4500000002</v>
      </c>
    </row>
    <row r="35" spans="1:8" s="12" customFormat="1" ht="15" customHeight="1" x14ac:dyDescent="0.2">
      <c r="A35" s="13">
        <v>3700</v>
      </c>
      <c r="B35" s="14" t="s">
        <v>37</v>
      </c>
      <c r="C35" s="15">
        <v>1550279.35</v>
      </c>
      <c r="D35" s="15">
        <v>-139172.11000000002</v>
      </c>
      <c r="E35" s="15">
        <f t="shared" si="1"/>
        <v>1411107.24</v>
      </c>
      <c r="F35" s="15">
        <v>593922.1</v>
      </c>
      <c r="G35" s="15">
        <v>593922.1</v>
      </c>
      <c r="H35" s="15">
        <f t="shared" si="2"/>
        <v>817185.14</v>
      </c>
    </row>
    <row r="36" spans="1:8" s="12" customFormat="1" ht="15" customHeight="1" x14ac:dyDescent="0.2">
      <c r="A36" s="13">
        <v>3800</v>
      </c>
      <c r="B36" s="14" t="s">
        <v>38</v>
      </c>
      <c r="C36" s="15">
        <v>733060</v>
      </c>
      <c r="D36" s="15">
        <v>264486.16000000003</v>
      </c>
      <c r="E36" s="15">
        <f t="shared" si="1"/>
        <v>997546.16</v>
      </c>
      <c r="F36" s="15">
        <v>585414.39</v>
      </c>
      <c r="G36" s="15">
        <v>585414.39</v>
      </c>
      <c r="H36" s="15">
        <f t="shared" si="2"/>
        <v>412131.77</v>
      </c>
    </row>
    <row r="37" spans="1:8" s="12" customFormat="1" ht="15" customHeight="1" x14ac:dyDescent="0.2">
      <c r="A37" s="13">
        <v>3900</v>
      </c>
      <c r="B37" s="14" t="s">
        <v>39</v>
      </c>
      <c r="C37" s="15">
        <v>16240434.130000001</v>
      </c>
      <c r="D37" s="15">
        <v>-5369255.3800000008</v>
      </c>
      <c r="E37" s="15">
        <f t="shared" si="1"/>
        <v>10871178.75</v>
      </c>
      <c r="F37" s="15">
        <v>6886884.4199999999</v>
      </c>
      <c r="G37" s="15">
        <v>6383182.4199999999</v>
      </c>
      <c r="H37" s="15">
        <f t="shared" si="2"/>
        <v>3984294.33</v>
      </c>
    </row>
    <row r="38" spans="1:8" s="12" customFormat="1" ht="15" customHeight="1" x14ac:dyDescent="0.2">
      <c r="A38" s="10">
        <v>4000</v>
      </c>
      <c r="B38" s="11" t="s">
        <v>40</v>
      </c>
      <c r="C38" s="16">
        <f>SUM(C39:C47)</f>
        <v>0</v>
      </c>
      <c r="D38" s="16">
        <f t="shared" ref="D38:H38" si="5">SUM(D39:D47)</f>
        <v>0</v>
      </c>
      <c r="E38" s="16">
        <f t="shared" si="5"/>
        <v>0</v>
      </c>
      <c r="F38" s="16">
        <f t="shared" si="5"/>
        <v>0</v>
      </c>
      <c r="G38" s="16">
        <f t="shared" si="5"/>
        <v>0</v>
      </c>
      <c r="H38" s="16">
        <f t="shared" si="5"/>
        <v>0</v>
      </c>
    </row>
    <row r="39" spans="1:8" s="12" customFormat="1" ht="15" customHeight="1" x14ac:dyDescent="0.2">
      <c r="A39" s="13">
        <v>4100</v>
      </c>
      <c r="B39" s="14" t="s">
        <v>41</v>
      </c>
      <c r="C39" s="15">
        <v>0</v>
      </c>
      <c r="D39" s="15">
        <v>0</v>
      </c>
      <c r="E39" s="15">
        <f t="shared" si="1"/>
        <v>0</v>
      </c>
      <c r="F39" s="15">
        <v>0</v>
      </c>
      <c r="G39" s="15">
        <v>0</v>
      </c>
      <c r="H39" s="15">
        <f t="shared" si="2"/>
        <v>0</v>
      </c>
    </row>
    <row r="40" spans="1:8" s="12" customFormat="1" ht="15" customHeight="1" x14ac:dyDescent="0.2">
      <c r="A40" s="13">
        <v>4200</v>
      </c>
      <c r="B40" s="14" t="s">
        <v>42</v>
      </c>
      <c r="C40" s="15">
        <v>0</v>
      </c>
      <c r="D40" s="15">
        <v>0</v>
      </c>
      <c r="E40" s="15">
        <f t="shared" si="1"/>
        <v>0</v>
      </c>
      <c r="F40" s="15">
        <v>0</v>
      </c>
      <c r="G40" s="15">
        <v>0</v>
      </c>
      <c r="H40" s="15">
        <f t="shared" si="2"/>
        <v>0</v>
      </c>
    </row>
    <row r="41" spans="1:8" s="12" customFormat="1" ht="15" customHeight="1" x14ac:dyDescent="0.2">
      <c r="A41" s="13">
        <v>4300</v>
      </c>
      <c r="B41" s="14" t="s">
        <v>43</v>
      </c>
      <c r="C41" s="15">
        <v>0</v>
      </c>
      <c r="D41" s="15">
        <v>0</v>
      </c>
      <c r="E41" s="15">
        <f t="shared" si="1"/>
        <v>0</v>
      </c>
      <c r="F41" s="15">
        <v>0</v>
      </c>
      <c r="G41" s="15">
        <v>0</v>
      </c>
      <c r="H41" s="15">
        <f t="shared" si="2"/>
        <v>0</v>
      </c>
    </row>
    <row r="42" spans="1:8" s="12" customFormat="1" ht="15" customHeight="1" x14ac:dyDescent="0.2">
      <c r="A42" s="13">
        <v>4400</v>
      </c>
      <c r="B42" s="14" t="s">
        <v>44</v>
      </c>
      <c r="C42" s="15">
        <v>0</v>
      </c>
      <c r="D42" s="15">
        <v>0</v>
      </c>
      <c r="E42" s="15">
        <f t="shared" si="1"/>
        <v>0</v>
      </c>
      <c r="F42" s="15">
        <v>0</v>
      </c>
      <c r="G42" s="15">
        <v>0</v>
      </c>
      <c r="H42" s="15">
        <f t="shared" si="2"/>
        <v>0</v>
      </c>
    </row>
    <row r="43" spans="1:8" s="12" customFormat="1" ht="15" customHeight="1" x14ac:dyDescent="0.2">
      <c r="A43" s="13">
        <v>4500</v>
      </c>
      <c r="B43" s="14" t="s">
        <v>45</v>
      </c>
      <c r="C43" s="15">
        <v>0</v>
      </c>
      <c r="D43" s="15">
        <v>0</v>
      </c>
      <c r="E43" s="15">
        <f t="shared" si="1"/>
        <v>0</v>
      </c>
      <c r="F43" s="15">
        <v>0</v>
      </c>
      <c r="G43" s="15">
        <v>0</v>
      </c>
      <c r="H43" s="15">
        <f t="shared" si="2"/>
        <v>0</v>
      </c>
    </row>
    <row r="44" spans="1:8" s="12" customFormat="1" ht="15" customHeight="1" x14ac:dyDescent="0.2">
      <c r="A44" s="13">
        <v>4600</v>
      </c>
      <c r="B44" s="14" t="s">
        <v>46</v>
      </c>
      <c r="C44" s="15">
        <v>0</v>
      </c>
      <c r="D44" s="15">
        <v>0</v>
      </c>
      <c r="E44" s="15">
        <f t="shared" si="1"/>
        <v>0</v>
      </c>
      <c r="F44" s="15">
        <v>0</v>
      </c>
      <c r="G44" s="15">
        <v>0</v>
      </c>
      <c r="H44" s="15">
        <f t="shared" si="2"/>
        <v>0</v>
      </c>
    </row>
    <row r="45" spans="1:8" s="12" customFormat="1" ht="15" customHeight="1" x14ac:dyDescent="0.2">
      <c r="A45" s="13">
        <v>4700</v>
      </c>
      <c r="B45" s="14" t="s">
        <v>47</v>
      </c>
      <c r="C45" s="15">
        <v>0</v>
      </c>
      <c r="D45" s="15">
        <v>0</v>
      </c>
      <c r="E45" s="15">
        <f t="shared" si="1"/>
        <v>0</v>
      </c>
      <c r="F45" s="15">
        <v>0</v>
      </c>
      <c r="G45" s="15">
        <v>0</v>
      </c>
      <c r="H45" s="15">
        <f t="shared" si="2"/>
        <v>0</v>
      </c>
    </row>
    <row r="46" spans="1:8" s="12" customFormat="1" ht="15" customHeight="1" x14ac:dyDescent="0.2">
      <c r="A46" s="17">
        <v>4800</v>
      </c>
      <c r="B46" s="18" t="s">
        <v>48</v>
      </c>
      <c r="C46" s="19">
        <v>0</v>
      </c>
      <c r="D46" s="19">
        <v>0</v>
      </c>
      <c r="E46" s="19">
        <f t="shared" si="1"/>
        <v>0</v>
      </c>
      <c r="F46" s="19">
        <v>0</v>
      </c>
      <c r="G46" s="19">
        <v>0</v>
      </c>
      <c r="H46" s="19">
        <f t="shared" si="2"/>
        <v>0</v>
      </c>
    </row>
    <row r="47" spans="1:8" s="12" customFormat="1" ht="15" customHeight="1" x14ac:dyDescent="0.2">
      <c r="A47" s="17">
        <v>4900</v>
      </c>
      <c r="B47" s="18" t="s">
        <v>49</v>
      </c>
      <c r="C47" s="19">
        <v>0</v>
      </c>
      <c r="D47" s="19">
        <v>0</v>
      </c>
      <c r="E47" s="19">
        <f t="shared" si="1"/>
        <v>0</v>
      </c>
      <c r="F47" s="19">
        <v>0</v>
      </c>
      <c r="G47" s="19">
        <v>0</v>
      </c>
      <c r="H47" s="19">
        <f t="shared" si="2"/>
        <v>0</v>
      </c>
    </row>
    <row r="48" spans="1:8" s="12" customFormat="1" ht="15" customHeight="1" x14ac:dyDescent="0.2">
      <c r="A48" s="10">
        <v>5000</v>
      </c>
      <c r="B48" s="11" t="s">
        <v>50</v>
      </c>
      <c r="C48" s="16">
        <f>SUM(C49:C57)</f>
        <v>8472437.0099999998</v>
      </c>
      <c r="D48" s="16">
        <f t="shared" ref="D48:H48" si="6">SUM(D49:D57)</f>
        <v>-345632.2699999999</v>
      </c>
      <c r="E48" s="16">
        <f t="shared" si="6"/>
        <v>8126804.7399999993</v>
      </c>
      <c r="F48" s="16">
        <f t="shared" si="6"/>
        <v>5415995.5700000003</v>
      </c>
      <c r="G48" s="16">
        <f t="shared" si="6"/>
        <v>4942274.71</v>
      </c>
      <c r="H48" s="16">
        <f t="shared" si="6"/>
        <v>2710809.169999999</v>
      </c>
    </row>
    <row r="49" spans="1:8" s="12" customFormat="1" ht="15" customHeight="1" x14ac:dyDescent="0.2">
      <c r="A49" s="13">
        <v>5100</v>
      </c>
      <c r="B49" s="14" t="s">
        <v>51</v>
      </c>
      <c r="C49" s="15">
        <v>756018</v>
      </c>
      <c r="D49" s="15">
        <v>-215687.09000000003</v>
      </c>
      <c r="E49" s="15">
        <f t="shared" si="1"/>
        <v>540330.90999999992</v>
      </c>
      <c r="F49" s="15">
        <v>234202.56</v>
      </c>
      <c r="G49" s="15">
        <v>204206.12</v>
      </c>
      <c r="H49" s="15">
        <f t="shared" si="2"/>
        <v>306128.34999999992</v>
      </c>
    </row>
    <row r="50" spans="1:8" s="12" customFormat="1" ht="15" customHeight="1" x14ac:dyDescent="0.2">
      <c r="A50" s="13">
        <v>5200</v>
      </c>
      <c r="B50" s="14" t="s">
        <v>52</v>
      </c>
      <c r="C50" s="15">
        <v>0</v>
      </c>
      <c r="D50" s="15">
        <v>14446.64</v>
      </c>
      <c r="E50" s="15">
        <f t="shared" si="1"/>
        <v>14446.64</v>
      </c>
      <c r="F50" s="15">
        <v>14446.64</v>
      </c>
      <c r="G50" s="15">
        <v>14446.64</v>
      </c>
      <c r="H50" s="15">
        <f t="shared" si="2"/>
        <v>0</v>
      </c>
    </row>
    <row r="51" spans="1:8" s="12" customFormat="1" ht="15" customHeight="1" x14ac:dyDescent="0.2">
      <c r="A51" s="13">
        <v>5300</v>
      </c>
      <c r="B51" s="14" t="s">
        <v>53</v>
      </c>
      <c r="C51" s="15">
        <v>55680</v>
      </c>
      <c r="D51" s="15">
        <v>0</v>
      </c>
      <c r="E51" s="15">
        <f t="shared" si="1"/>
        <v>55680</v>
      </c>
      <c r="F51" s="15">
        <v>45240</v>
      </c>
      <c r="G51" s="15">
        <v>45240</v>
      </c>
      <c r="H51" s="15">
        <f t="shared" si="2"/>
        <v>10440</v>
      </c>
    </row>
    <row r="52" spans="1:8" s="12" customFormat="1" ht="15" customHeight="1" x14ac:dyDescent="0.2">
      <c r="A52" s="13">
        <v>5400</v>
      </c>
      <c r="B52" s="14" t="s">
        <v>54</v>
      </c>
      <c r="C52" s="15">
        <v>3390700</v>
      </c>
      <c r="D52" s="15">
        <v>-974240</v>
      </c>
      <c r="E52" s="15">
        <f t="shared" si="1"/>
        <v>2416460</v>
      </c>
      <c r="F52" s="15">
        <v>1538220</v>
      </c>
      <c r="G52" s="15">
        <v>1538220</v>
      </c>
      <c r="H52" s="15">
        <f t="shared" si="2"/>
        <v>878240</v>
      </c>
    </row>
    <row r="53" spans="1:8" s="12" customFormat="1" ht="15" customHeight="1" x14ac:dyDescent="0.2">
      <c r="A53" s="13">
        <v>5500</v>
      </c>
      <c r="B53" s="14" t="s">
        <v>55</v>
      </c>
      <c r="C53" s="15">
        <v>0</v>
      </c>
      <c r="D53" s="15">
        <v>0</v>
      </c>
      <c r="E53" s="15">
        <f t="shared" si="1"/>
        <v>0</v>
      </c>
      <c r="F53" s="15">
        <v>0</v>
      </c>
      <c r="G53" s="15">
        <v>0</v>
      </c>
      <c r="H53" s="15">
        <f t="shared" si="2"/>
        <v>0</v>
      </c>
    </row>
    <row r="54" spans="1:8" s="12" customFormat="1" ht="15" customHeight="1" x14ac:dyDescent="0.2">
      <c r="A54" s="13">
        <v>5600</v>
      </c>
      <c r="B54" s="14" t="s">
        <v>56</v>
      </c>
      <c r="C54" s="15">
        <v>4230039.01</v>
      </c>
      <c r="D54" s="15">
        <v>829848.18</v>
      </c>
      <c r="E54" s="15">
        <f t="shared" si="1"/>
        <v>5059887.1899999995</v>
      </c>
      <c r="F54" s="15">
        <v>3583886.37</v>
      </c>
      <c r="G54" s="15">
        <v>3140161.95</v>
      </c>
      <c r="H54" s="15">
        <f t="shared" si="2"/>
        <v>1476000.8199999994</v>
      </c>
    </row>
    <row r="55" spans="1:8" s="12" customFormat="1" ht="15" customHeight="1" x14ac:dyDescent="0.2">
      <c r="A55" s="13">
        <v>5700</v>
      </c>
      <c r="B55" s="14" t="s">
        <v>57</v>
      </c>
      <c r="C55" s="15">
        <v>0</v>
      </c>
      <c r="D55" s="15">
        <v>0</v>
      </c>
      <c r="E55" s="15">
        <f t="shared" si="1"/>
        <v>0</v>
      </c>
      <c r="F55" s="15">
        <v>0</v>
      </c>
      <c r="G55" s="15">
        <v>0</v>
      </c>
      <c r="H55" s="15">
        <f t="shared" si="2"/>
        <v>0</v>
      </c>
    </row>
    <row r="56" spans="1:8" s="12" customFormat="1" ht="15" customHeight="1" x14ac:dyDescent="0.2">
      <c r="A56" s="13">
        <v>5800</v>
      </c>
      <c r="B56" s="14" t="s">
        <v>58</v>
      </c>
      <c r="C56" s="15">
        <v>0</v>
      </c>
      <c r="D56" s="15">
        <v>0</v>
      </c>
      <c r="E56" s="15">
        <f t="shared" si="1"/>
        <v>0</v>
      </c>
      <c r="F56" s="15">
        <v>0</v>
      </c>
      <c r="G56" s="15">
        <v>0</v>
      </c>
      <c r="H56" s="15">
        <f t="shared" si="2"/>
        <v>0</v>
      </c>
    </row>
    <row r="57" spans="1:8" s="12" customFormat="1" ht="15" customHeight="1" x14ac:dyDescent="0.2">
      <c r="A57" s="13">
        <v>5900</v>
      </c>
      <c r="B57" s="14" t="s">
        <v>59</v>
      </c>
      <c r="C57" s="15">
        <v>40000</v>
      </c>
      <c r="D57" s="15">
        <v>0</v>
      </c>
      <c r="E57" s="15">
        <f t="shared" si="1"/>
        <v>40000</v>
      </c>
      <c r="F57" s="15">
        <v>0</v>
      </c>
      <c r="G57" s="15">
        <v>0</v>
      </c>
      <c r="H57" s="15">
        <f t="shared" si="2"/>
        <v>40000</v>
      </c>
    </row>
    <row r="58" spans="1:8" s="12" customFormat="1" ht="15" customHeight="1" x14ac:dyDescent="0.2">
      <c r="A58" s="10">
        <v>6000</v>
      </c>
      <c r="B58" s="11" t="s">
        <v>60</v>
      </c>
      <c r="C58" s="16">
        <f>SUM(C59:C61)</f>
        <v>17087688.259999998</v>
      </c>
      <c r="D58" s="16">
        <f t="shared" ref="D58:H58" si="7">SUM(D59:D61)</f>
        <v>-3610147.77</v>
      </c>
      <c r="E58" s="16">
        <f t="shared" si="7"/>
        <v>13477540.49</v>
      </c>
      <c r="F58" s="16">
        <f t="shared" si="7"/>
        <v>0</v>
      </c>
      <c r="G58" s="16">
        <f t="shared" si="7"/>
        <v>0</v>
      </c>
      <c r="H58" s="16">
        <f t="shared" si="7"/>
        <v>13477540.49</v>
      </c>
    </row>
    <row r="59" spans="1:8" s="12" customFormat="1" ht="15" customHeight="1" x14ac:dyDescent="0.2">
      <c r="A59" s="13">
        <v>6100</v>
      </c>
      <c r="B59" s="14" t="s">
        <v>61</v>
      </c>
      <c r="C59" s="15">
        <v>7087688.2599999998</v>
      </c>
      <c r="D59" s="15">
        <v>0</v>
      </c>
      <c r="E59" s="15">
        <f t="shared" si="1"/>
        <v>7087688.2599999998</v>
      </c>
      <c r="F59" s="15">
        <v>0</v>
      </c>
      <c r="G59" s="15">
        <v>0</v>
      </c>
      <c r="H59" s="15">
        <f t="shared" si="2"/>
        <v>7087688.2599999998</v>
      </c>
    </row>
    <row r="60" spans="1:8" s="12" customFormat="1" ht="15" customHeight="1" x14ac:dyDescent="0.2">
      <c r="A60" s="13">
        <v>6200</v>
      </c>
      <c r="B60" s="14" t="s">
        <v>62</v>
      </c>
      <c r="C60" s="15">
        <v>10000000</v>
      </c>
      <c r="D60" s="15">
        <v>-3610147.77</v>
      </c>
      <c r="E60" s="15">
        <f t="shared" si="1"/>
        <v>6389852.2300000004</v>
      </c>
      <c r="F60" s="15">
        <v>0</v>
      </c>
      <c r="G60" s="15">
        <v>0</v>
      </c>
      <c r="H60" s="15">
        <f t="shared" si="2"/>
        <v>6389852.2300000004</v>
      </c>
    </row>
    <row r="61" spans="1:8" s="12" customFormat="1" ht="15" customHeight="1" x14ac:dyDescent="0.2">
      <c r="A61" s="13">
        <v>6300</v>
      </c>
      <c r="B61" s="14" t="s">
        <v>63</v>
      </c>
      <c r="C61" s="15">
        <v>0</v>
      </c>
      <c r="D61" s="15">
        <v>0</v>
      </c>
      <c r="E61" s="15">
        <f t="shared" si="1"/>
        <v>0</v>
      </c>
      <c r="F61" s="15">
        <v>0</v>
      </c>
      <c r="G61" s="15">
        <v>0</v>
      </c>
      <c r="H61" s="15">
        <f t="shared" si="2"/>
        <v>0</v>
      </c>
    </row>
    <row r="62" spans="1:8" s="12" customFormat="1" ht="15" customHeight="1" x14ac:dyDescent="0.2">
      <c r="A62" s="10">
        <v>7000</v>
      </c>
      <c r="B62" s="11" t="s">
        <v>64</v>
      </c>
      <c r="C62" s="16">
        <f>SUM(C63:C69)</f>
        <v>0</v>
      </c>
      <c r="D62" s="16">
        <f t="shared" ref="D62:H62" si="8">SUM(D63:D69)</f>
        <v>0</v>
      </c>
      <c r="E62" s="16">
        <f t="shared" si="8"/>
        <v>0</v>
      </c>
      <c r="F62" s="16">
        <f t="shared" si="8"/>
        <v>0</v>
      </c>
      <c r="G62" s="16">
        <f t="shared" si="8"/>
        <v>0</v>
      </c>
      <c r="H62" s="16">
        <f t="shared" si="8"/>
        <v>0</v>
      </c>
    </row>
    <row r="63" spans="1:8" s="12" customFormat="1" ht="15" customHeight="1" x14ac:dyDescent="0.2">
      <c r="A63" s="13">
        <v>7100</v>
      </c>
      <c r="B63" s="14" t="s">
        <v>65</v>
      </c>
      <c r="C63" s="15">
        <v>0</v>
      </c>
      <c r="D63" s="15">
        <v>0</v>
      </c>
      <c r="E63" s="15">
        <f t="shared" si="1"/>
        <v>0</v>
      </c>
      <c r="F63" s="15">
        <v>0</v>
      </c>
      <c r="G63" s="15">
        <v>0</v>
      </c>
      <c r="H63" s="15">
        <f t="shared" si="2"/>
        <v>0</v>
      </c>
    </row>
    <row r="64" spans="1:8" s="12" customFormat="1" ht="15" customHeight="1" x14ac:dyDescent="0.2">
      <c r="A64" s="13">
        <v>7200</v>
      </c>
      <c r="B64" s="14" t="s">
        <v>66</v>
      </c>
      <c r="C64" s="15">
        <v>0</v>
      </c>
      <c r="D64" s="15">
        <v>0</v>
      </c>
      <c r="E64" s="15">
        <f t="shared" si="1"/>
        <v>0</v>
      </c>
      <c r="F64" s="15">
        <v>0</v>
      </c>
      <c r="G64" s="15">
        <v>0</v>
      </c>
      <c r="H64" s="15">
        <f t="shared" si="2"/>
        <v>0</v>
      </c>
    </row>
    <row r="65" spans="1:8" s="12" customFormat="1" ht="15" customHeight="1" x14ac:dyDescent="0.2">
      <c r="A65" s="13">
        <v>7300</v>
      </c>
      <c r="B65" s="14" t="s">
        <v>67</v>
      </c>
      <c r="C65" s="15">
        <v>0</v>
      </c>
      <c r="D65" s="15">
        <v>0</v>
      </c>
      <c r="E65" s="15">
        <f t="shared" si="1"/>
        <v>0</v>
      </c>
      <c r="F65" s="15">
        <v>0</v>
      </c>
      <c r="G65" s="15">
        <v>0</v>
      </c>
      <c r="H65" s="15">
        <f t="shared" si="2"/>
        <v>0</v>
      </c>
    </row>
    <row r="66" spans="1:8" s="12" customFormat="1" ht="15" customHeight="1" x14ac:dyDescent="0.2">
      <c r="A66" s="13">
        <v>7400</v>
      </c>
      <c r="B66" s="14" t="s">
        <v>68</v>
      </c>
      <c r="C66" s="15">
        <v>0</v>
      </c>
      <c r="D66" s="15">
        <v>0</v>
      </c>
      <c r="E66" s="15">
        <f t="shared" si="1"/>
        <v>0</v>
      </c>
      <c r="F66" s="15">
        <v>0</v>
      </c>
      <c r="G66" s="15">
        <v>0</v>
      </c>
      <c r="H66" s="15">
        <f t="shared" si="2"/>
        <v>0</v>
      </c>
    </row>
    <row r="67" spans="1:8" s="12" customFormat="1" ht="15" customHeight="1" x14ac:dyDescent="0.2">
      <c r="A67" s="13">
        <v>7500</v>
      </c>
      <c r="B67" s="14" t="s">
        <v>69</v>
      </c>
      <c r="C67" s="15">
        <v>0</v>
      </c>
      <c r="D67" s="15">
        <v>0</v>
      </c>
      <c r="E67" s="15">
        <f t="shared" si="1"/>
        <v>0</v>
      </c>
      <c r="F67" s="15">
        <v>0</v>
      </c>
      <c r="G67" s="15">
        <v>0</v>
      </c>
      <c r="H67" s="15">
        <f t="shared" si="2"/>
        <v>0</v>
      </c>
    </row>
    <row r="68" spans="1:8" s="12" customFormat="1" ht="15" customHeight="1" x14ac:dyDescent="0.2">
      <c r="A68" s="13">
        <v>7600</v>
      </c>
      <c r="B68" s="14" t="s">
        <v>70</v>
      </c>
      <c r="C68" s="15">
        <v>0</v>
      </c>
      <c r="D68" s="15">
        <v>0</v>
      </c>
      <c r="E68" s="15">
        <f t="shared" si="1"/>
        <v>0</v>
      </c>
      <c r="F68" s="15">
        <v>0</v>
      </c>
      <c r="G68" s="15">
        <v>0</v>
      </c>
      <c r="H68" s="15">
        <f t="shared" si="2"/>
        <v>0</v>
      </c>
    </row>
    <row r="69" spans="1:8" s="12" customFormat="1" ht="15" customHeight="1" x14ac:dyDescent="0.2">
      <c r="A69" s="13">
        <v>7900</v>
      </c>
      <c r="B69" s="14" t="s">
        <v>71</v>
      </c>
      <c r="C69" s="15">
        <v>0</v>
      </c>
      <c r="D69" s="15">
        <v>0</v>
      </c>
      <c r="E69" s="15">
        <f t="shared" si="1"/>
        <v>0</v>
      </c>
      <c r="F69" s="15">
        <v>0</v>
      </c>
      <c r="G69" s="15">
        <v>0</v>
      </c>
      <c r="H69" s="15">
        <f t="shared" si="2"/>
        <v>0</v>
      </c>
    </row>
    <row r="70" spans="1:8" s="12" customFormat="1" ht="15" customHeight="1" x14ac:dyDescent="0.2">
      <c r="A70" s="10">
        <v>8000</v>
      </c>
      <c r="B70" s="11" t="s">
        <v>72</v>
      </c>
      <c r="C70" s="16">
        <f>SUM(C71:C73)</f>
        <v>0</v>
      </c>
      <c r="D70" s="16">
        <f t="shared" ref="D70:H70" si="9">SUM(D71:D73)</f>
        <v>0</v>
      </c>
      <c r="E70" s="16">
        <f t="shared" si="9"/>
        <v>0</v>
      </c>
      <c r="F70" s="16">
        <f t="shared" si="9"/>
        <v>0</v>
      </c>
      <c r="G70" s="16">
        <f t="shared" si="9"/>
        <v>0</v>
      </c>
      <c r="H70" s="16">
        <f t="shared" si="9"/>
        <v>0</v>
      </c>
    </row>
    <row r="71" spans="1:8" s="12" customFormat="1" ht="15" customHeight="1" x14ac:dyDescent="0.2">
      <c r="A71" s="13">
        <v>8100</v>
      </c>
      <c r="B71" s="14" t="s">
        <v>73</v>
      </c>
      <c r="C71" s="15">
        <v>0</v>
      </c>
      <c r="D71" s="15">
        <v>0</v>
      </c>
      <c r="E71" s="15">
        <f t="shared" si="1"/>
        <v>0</v>
      </c>
      <c r="F71" s="15">
        <v>0</v>
      </c>
      <c r="G71" s="15">
        <v>0</v>
      </c>
      <c r="H71" s="15">
        <f t="shared" si="2"/>
        <v>0</v>
      </c>
    </row>
    <row r="72" spans="1:8" s="12" customFormat="1" ht="15" customHeight="1" x14ac:dyDescent="0.2">
      <c r="A72" s="13">
        <v>8300</v>
      </c>
      <c r="B72" s="14" t="s">
        <v>74</v>
      </c>
      <c r="C72" s="15">
        <v>0</v>
      </c>
      <c r="D72" s="15">
        <v>0</v>
      </c>
      <c r="E72" s="15">
        <f t="shared" si="1"/>
        <v>0</v>
      </c>
      <c r="F72" s="15">
        <v>0</v>
      </c>
      <c r="G72" s="15">
        <v>0</v>
      </c>
      <c r="H72" s="15">
        <f t="shared" si="2"/>
        <v>0</v>
      </c>
    </row>
    <row r="73" spans="1:8" s="12" customFormat="1" ht="15" customHeight="1" x14ac:dyDescent="0.2">
      <c r="A73" s="13">
        <v>8500</v>
      </c>
      <c r="B73" s="14" t="s">
        <v>75</v>
      </c>
      <c r="C73" s="15">
        <v>0</v>
      </c>
      <c r="D73" s="15">
        <v>0</v>
      </c>
      <c r="E73" s="15">
        <f t="shared" si="1"/>
        <v>0</v>
      </c>
      <c r="F73" s="15">
        <v>0</v>
      </c>
      <c r="G73" s="15">
        <v>0</v>
      </c>
      <c r="H73" s="15">
        <f t="shared" si="2"/>
        <v>0</v>
      </c>
    </row>
    <row r="74" spans="1:8" s="12" customFormat="1" ht="15" customHeight="1" x14ac:dyDescent="0.2">
      <c r="A74" s="10">
        <v>9000</v>
      </c>
      <c r="B74" s="11" t="s">
        <v>76</v>
      </c>
      <c r="C74" s="16">
        <f>SUM(C75:C81)</f>
        <v>32714227.399999999</v>
      </c>
      <c r="D74" s="16">
        <f t="shared" ref="D74:H74" si="10">SUM(D75:D81)</f>
        <v>251010.37</v>
      </c>
      <c r="E74" s="16">
        <f t="shared" si="10"/>
        <v>32965237.77</v>
      </c>
      <c r="F74" s="16">
        <f t="shared" si="10"/>
        <v>22897152.780000001</v>
      </c>
      <c r="G74" s="16">
        <f t="shared" si="10"/>
        <v>22897152.780000001</v>
      </c>
      <c r="H74" s="16">
        <f t="shared" si="10"/>
        <v>10068084.989999998</v>
      </c>
    </row>
    <row r="75" spans="1:8" s="12" customFormat="1" ht="15" customHeight="1" x14ac:dyDescent="0.2">
      <c r="A75" s="13">
        <v>9100</v>
      </c>
      <c r="B75" s="14" t="s">
        <v>77</v>
      </c>
      <c r="C75" s="15">
        <v>14500000</v>
      </c>
      <c r="D75" s="15">
        <v>0</v>
      </c>
      <c r="E75" s="15">
        <f t="shared" si="1"/>
        <v>14500000</v>
      </c>
      <c r="F75" s="15">
        <v>10203220.470000001</v>
      </c>
      <c r="G75" s="15">
        <v>10203220.470000001</v>
      </c>
      <c r="H75" s="15">
        <f t="shared" si="2"/>
        <v>4296779.5299999993</v>
      </c>
    </row>
    <row r="76" spans="1:8" s="12" customFormat="1" ht="15" customHeight="1" x14ac:dyDescent="0.2">
      <c r="A76" s="13">
        <v>9200</v>
      </c>
      <c r="B76" s="14" t="s">
        <v>78</v>
      </c>
      <c r="C76" s="15">
        <v>876000</v>
      </c>
      <c r="D76" s="15">
        <v>251010.37</v>
      </c>
      <c r="E76" s="15">
        <f t="shared" ref="E76:E81" si="11">C76+D76</f>
        <v>1127010.3700000001</v>
      </c>
      <c r="F76" s="15">
        <v>1127010.3700000001</v>
      </c>
      <c r="G76" s="15">
        <v>1127010.3700000001</v>
      </c>
      <c r="H76" s="15">
        <f t="shared" ref="H76:H81" si="12">E76-F76</f>
        <v>0</v>
      </c>
    </row>
    <row r="77" spans="1:8" s="12" customFormat="1" ht="15" customHeight="1" x14ac:dyDescent="0.2">
      <c r="A77" s="13">
        <v>9300</v>
      </c>
      <c r="B77" s="14" t="s">
        <v>79</v>
      </c>
      <c r="C77" s="15">
        <v>0</v>
      </c>
      <c r="D77" s="15">
        <v>0</v>
      </c>
      <c r="E77" s="15">
        <f t="shared" si="11"/>
        <v>0</v>
      </c>
      <c r="F77" s="15">
        <v>0</v>
      </c>
      <c r="G77" s="15">
        <v>0</v>
      </c>
      <c r="H77" s="15">
        <f t="shared" si="12"/>
        <v>0</v>
      </c>
    </row>
    <row r="78" spans="1:8" s="12" customFormat="1" ht="15" customHeight="1" x14ac:dyDescent="0.2">
      <c r="A78" s="13">
        <v>9400</v>
      </c>
      <c r="B78" s="14" t="s">
        <v>80</v>
      </c>
      <c r="C78" s="15">
        <v>0</v>
      </c>
      <c r="D78" s="15">
        <v>0</v>
      </c>
      <c r="E78" s="15">
        <f t="shared" si="11"/>
        <v>0</v>
      </c>
      <c r="F78" s="15">
        <v>0</v>
      </c>
      <c r="G78" s="15">
        <v>0</v>
      </c>
      <c r="H78" s="15">
        <f t="shared" si="12"/>
        <v>0</v>
      </c>
    </row>
    <row r="79" spans="1:8" s="12" customFormat="1" ht="15" customHeight="1" x14ac:dyDescent="0.2">
      <c r="A79" s="13">
        <v>9500</v>
      </c>
      <c r="B79" s="14" t="s">
        <v>81</v>
      </c>
      <c r="C79" s="15">
        <v>0</v>
      </c>
      <c r="D79" s="15">
        <v>0</v>
      </c>
      <c r="E79" s="15">
        <f t="shared" si="11"/>
        <v>0</v>
      </c>
      <c r="F79" s="15">
        <v>0</v>
      </c>
      <c r="G79" s="15">
        <v>0</v>
      </c>
      <c r="H79" s="15">
        <f t="shared" si="12"/>
        <v>0</v>
      </c>
    </row>
    <row r="80" spans="1:8" s="12" customFormat="1" ht="15" customHeight="1" x14ac:dyDescent="0.2">
      <c r="A80" s="13">
        <v>9600</v>
      </c>
      <c r="B80" s="14" t="s">
        <v>82</v>
      </c>
      <c r="C80" s="15">
        <v>0</v>
      </c>
      <c r="D80" s="15">
        <v>0</v>
      </c>
      <c r="E80" s="15">
        <f t="shared" si="11"/>
        <v>0</v>
      </c>
      <c r="F80" s="15">
        <v>0</v>
      </c>
      <c r="G80" s="15">
        <v>0</v>
      </c>
      <c r="H80" s="15">
        <f t="shared" si="12"/>
        <v>0</v>
      </c>
    </row>
    <row r="81" spans="1:8" s="12" customFormat="1" ht="15" customHeight="1" x14ac:dyDescent="0.2">
      <c r="A81" s="13">
        <v>9900</v>
      </c>
      <c r="B81" s="14" t="s">
        <v>83</v>
      </c>
      <c r="C81" s="15">
        <v>17338227.399999999</v>
      </c>
      <c r="D81" s="15">
        <v>0</v>
      </c>
      <c r="E81" s="15">
        <f t="shared" si="11"/>
        <v>17338227.399999999</v>
      </c>
      <c r="F81" s="15">
        <v>11566921.939999999</v>
      </c>
      <c r="G81" s="15">
        <v>11566921.939999999</v>
      </c>
      <c r="H81" s="15">
        <f t="shared" si="12"/>
        <v>5771305.459999999</v>
      </c>
    </row>
    <row r="82" spans="1:8" s="12" customFormat="1" ht="15" customHeight="1" x14ac:dyDescent="0.2">
      <c r="A82" s="24" t="s">
        <v>84</v>
      </c>
      <c r="B82" s="24"/>
      <c r="C82" s="16">
        <f>C10+C18+C28+C38+C48+C58+C62+C70+C74</f>
        <v>385293942.20999992</v>
      </c>
      <c r="D82" s="16">
        <f t="shared" ref="D82:H82" si="13">D10+D18+D28+D38+D48+D58+D62+D70+D74</f>
        <v>-1.0477378964424133E-9</v>
      </c>
      <c r="E82" s="16">
        <f t="shared" si="13"/>
        <v>385293942.20999998</v>
      </c>
      <c r="F82" s="16">
        <f t="shared" si="13"/>
        <v>236606026.30999997</v>
      </c>
      <c r="G82" s="16">
        <f t="shared" si="13"/>
        <v>216448905.16000003</v>
      </c>
      <c r="H82" s="16">
        <f t="shared" si="13"/>
        <v>148687915.90000001</v>
      </c>
    </row>
    <row r="83" spans="1:8" x14ac:dyDescent="0.2">
      <c r="A83" s="20"/>
      <c r="B83" s="20"/>
      <c r="C83" s="21"/>
      <c r="D83" s="21"/>
      <c r="E83" s="21"/>
      <c r="F83" s="21"/>
      <c r="G83" s="21"/>
      <c r="H83" s="21"/>
    </row>
    <row r="84" spans="1:8" x14ac:dyDescent="0.2">
      <c r="A84" s="22"/>
      <c r="B84" s="22"/>
      <c r="C84" s="23"/>
      <c r="D84" s="23"/>
      <c r="E84" s="23"/>
      <c r="F84" s="23"/>
      <c r="G84" s="23"/>
      <c r="H84" s="23"/>
    </row>
    <row r="96" spans="1:8" ht="14.25" customHeight="1" x14ac:dyDescent="0.2"/>
    <row r="111" spans="3:8" s="3" customFormat="1" ht="12.75" customHeight="1" x14ac:dyDescent="0.15">
      <c r="C111" s="4"/>
      <c r="D111" s="4"/>
      <c r="E111" s="4"/>
      <c r="F111" s="4"/>
      <c r="G111" s="4"/>
      <c r="H111" s="4"/>
    </row>
    <row r="112" spans="3:8" s="3" customFormat="1" ht="12.75" customHeight="1" x14ac:dyDescent="0.15">
      <c r="C112" s="4"/>
      <c r="D112" s="4"/>
      <c r="E112" s="4"/>
      <c r="F112" s="4"/>
      <c r="G112" s="4"/>
      <c r="H112" s="4"/>
    </row>
    <row r="113" spans="3:8" s="3" customFormat="1" ht="12.75" customHeight="1" x14ac:dyDescent="0.15">
      <c r="C113" s="4"/>
      <c r="D113" s="4"/>
      <c r="E113" s="4"/>
      <c r="F113" s="4"/>
      <c r="G113" s="4"/>
      <c r="H113" s="4"/>
    </row>
  </sheetData>
  <mergeCells count="8">
    <mergeCell ref="A82:B82"/>
    <mergeCell ref="A2:H2"/>
    <mergeCell ref="A3:H3"/>
    <mergeCell ref="A4:H4"/>
    <mergeCell ref="A5:H5"/>
    <mergeCell ref="A7:B9"/>
    <mergeCell ref="C7:G7"/>
    <mergeCell ref="H7:H8"/>
  </mergeCells>
  <printOptions horizontalCentered="1"/>
  <pageMargins left="0.15748031496062992" right="0.15748031496062992" top="0.27559055118110237" bottom="0.51181102362204722" header="0.31496062992125984" footer="0.31496062992125984"/>
  <pageSetup scale="82" fitToHeight="0" orientation="landscape" r:id="rId1"/>
  <headerFooter>
    <oddHeader>&amp;L&amp;"Arial,Normal"&amp;8Estados e Informes Presupuestarios&amp;R&amp;"Arial,Normal"&amp;8 09.1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09.1</vt:lpstr>
      <vt:lpstr>'09.1'!Área_de_impresión</vt:lpstr>
      <vt:lpstr>'09.1'!Títulos_a_imprimir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CONTROL PRESUPUESTAL</cp:lastModifiedBy>
  <cp:lastPrinted>2019-04-05T19:41:39Z</cp:lastPrinted>
  <dcterms:created xsi:type="dcterms:W3CDTF">2019-03-27T18:52:01Z</dcterms:created>
  <dcterms:modified xsi:type="dcterms:W3CDTF">2019-10-04T18:28:48Z</dcterms:modified>
</cp:coreProperties>
</file>