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1 Estados e Información Contable\"/>
    </mc:Choice>
  </mc:AlternateContent>
  <bookViews>
    <workbookView xWindow="0" yWindow="0" windowWidth="20490" windowHeight="7755" tabRatio="851"/>
  </bookViews>
  <sheets>
    <sheet name="05" sheetId="3" r:id="rId1"/>
  </sheets>
  <definedNames>
    <definedName name="ANEXO">#REF!</definedName>
    <definedName name="_xlnm.Print_Area" localSheetId="0">'05'!$A:$F</definedName>
    <definedName name="_xlnm.Print_Titles" localSheetId="0">'05'!$1:$8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3" l="1"/>
  <c r="D58" i="3"/>
  <c r="D26" i="3" l="1"/>
  <c r="F48" i="3" l="1"/>
  <c r="F45" i="3" l="1"/>
  <c r="F11" i="3"/>
  <c r="F67" i="3"/>
  <c r="F63" i="3"/>
  <c r="F58" i="3"/>
  <c r="F40" i="3" l="1"/>
  <c r="D49" i="3"/>
  <c r="D45" i="3" s="1"/>
  <c r="D57" i="3"/>
  <c r="D62" i="3"/>
  <c r="D53" i="3" l="1"/>
  <c r="D67" i="3"/>
  <c r="F57" i="3" l="1"/>
  <c r="F62" i="3" l="1"/>
  <c r="F49" i="3"/>
  <c r="F24" i="3"/>
  <c r="D24" i="3"/>
  <c r="D11" i="3"/>
  <c r="F53" i="3" l="1"/>
  <c r="F41" i="3"/>
  <c r="D41" i="3"/>
  <c r="F69" i="3" l="1"/>
  <c r="D69" i="3"/>
</calcChain>
</file>

<file path=xl/sharedStrings.xml><?xml version="1.0" encoding="utf-8"?>
<sst xmlns="http://schemas.openxmlformats.org/spreadsheetml/2006/main" count="63" uniqueCount="54">
  <si>
    <t>Bienes Muebles</t>
  </si>
  <si>
    <t>Aportaciones</t>
  </si>
  <si>
    <t>Contribuciones de Mejoras</t>
  </si>
  <si>
    <t>Derechos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</si>
  <si>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</si>
  <si>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</si>
  <si>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</si>
  <si>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</si>
  <si>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</si>
  <si>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</si>
  <si>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</si>
  <si>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</si>
  <si>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</si>
  <si>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</si>
  <si>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</si>
  <si>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</si>
  <si>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</si>
  <si>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</si>
  <si>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</si>
  <si>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</si>
  <si>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</si>
  <si>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ACUMULADO</t>
  </si>
  <si>
    <t>Estado de Flujos de Efectivo</t>
  </si>
  <si>
    <t>CONCEPTO</t>
  </si>
  <si>
    <t>Flujos de Efectivo de las Actividades de Operación</t>
  </si>
  <si>
    <t>Origen</t>
  </si>
  <si>
    <t xml:space="preserve">Impuestos </t>
  </si>
  <si>
    <t>Cuotas y Aportaciones de Seguridad Social</t>
  </si>
  <si>
    <t>Productos de Tipo Corriente</t>
  </si>
  <si>
    <t>Aprovechamientos de Tipo Corriente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</si>
  <si>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</si>
  <si>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</si>
  <si>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</si>
  <si>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</si>
  <si>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</si>
  <si>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</si>
  <si>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</si>
  <si>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</si>
  <si>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</si>
  <si>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</si>
  <si>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</si>
  <si>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</si>
  <si>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</si>
  <si>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</si>
  <si>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</si>
  <si>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</si>
  <si>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</si>
  <si>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</si>
  <si>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</si>
  <si>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</si>
  <si>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 xml:space="preserve"> </t>
  </si>
  <si>
    <t>TRIMESTRAL</t>
  </si>
  <si>
    <t>COMISION MUNICIPAL DE AGUA POTABLE Y ALCANTARILLADO 
DEL MUNICIPIO DE ALTAMIRA TAMAULIPAS</t>
  </si>
  <si>
    <r>
      <t>Del _</t>
    </r>
    <r>
      <rPr>
        <b/>
        <u/>
        <sz val="11"/>
        <rFont val="Arial"/>
        <family val="2"/>
      </rPr>
      <t>01 de Julio</t>
    </r>
    <r>
      <rPr>
        <b/>
        <sz val="11"/>
        <rFont val="Arial"/>
        <family val="2"/>
      </rPr>
      <t>_ al _</t>
    </r>
    <r>
      <rPr>
        <b/>
        <u/>
        <sz val="11"/>
        <rFont val="Arial"/>
        <family val="2"/>
      </rPr>
      <t>30 de Septiembre 2019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</si>
</sst>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Segoe Condensed"/>
    </font>
    <font>
      <b/>
      <u/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1" fillId="0" borderId="0"/>
    <xf numFmtId="0" fontId="3" fillId="0" borderId="0"/>
    <xf numFmtId="166" fontId="3" fillId="0" borderId="0"/>
    <xf numFmtId="0" fontId="3" fillId="0" borderId="0"/>
  </cellStyleXfs>
  <cellXfs count="46">
    <xf numFmtId="0" fontId="0" fillId="0" borderId="0" xfId="0"/>
    <xf numFmtId="0" fontId="3" fillId="0" borderId="0" xfId="2"/>
    <xf numFmtId="0" fontId="3" fillId="0" borderId="0" xfId="124"/>
    <xf numFmtId="0" fontId="3" fillId="0" borderId="0" xfId="124" applyAlignment="1">
      <alignment horizontal="right"/>
    </xf>
    <xf numFmtId="0" fontId="13" fillId="0" borderId="0" xfId="124" applyFont="1" applyAlignment="1">
      <alignment horizontal="center"/>
    </xf>
    <xf numFmtId="0" fontId="4" fillId="0" borderId="0" xfId="124" applyFont="1" applyAlignment="1">
      <alignment horizontal="center"/>
    </xf>
    <xf numFmtId="0" fontId="4" fillId="0" borderId="0" xfId="124" applyFont="1"/>
    <xf numFmtId="43" fontId="3" fillId="0" borderId="0" xfId="124" applyNumberFormat="1"/>
    <xf numFmtId="0" fontId="4" fillId="0" borderId="0" xfId="124" applyFont="1" applyAlignment="1">
      <alignment horizontal="left" indent="2"/>
    </xf>
    <xf numFmtId="43" fontId="3" fillId="0" borderId="2" xfId="124" applyNumberFormat="1" applyBorder="1"/>
    <xf numFmtId="43" fontId="3" fillId="0" borderId="0" xfId="13"/>
    <xf numFmtId="43" fontId="3" fillId="0" borderId="0" xfId="1" applyFont="1"/>
    <xf numFmtId="0" fontId="3" fillId="0" borderId="0" xfId="124" applyAlignment="1">
      <alignment wrapText="1"/>
    </xf>
    <xf numFmtId="0" fontId="4" fillId="0" borderId="0" xfId="124" applyFont="1" applyAlignment="1">
      <alignment horizontal="right"/>
    </xf>
    <xf numFmtId="0" fontId="3" fillId="0" borderId="0" xfId="124" applyAlignment="1">
      <alignment horizontal="left"/>
    </xf>
    <xf numFmtId="43" fontId="14" fillId="0" borderId="0" xfId="13" applyFont="1"/>
    <xf numFmtId="0" fontId="6" fillId="4" borderId="0" xfId="124" applyFont="1" applyFill="1"/>
    <xf numFmtId="0" fontId="3" fillId="4" borderId="0" xfId="124" applyFill="1"/>
    <xf numFmtId="0" fontId="4" fillId="4" borderId="0" xfId="124" applyFont="1" applyFill="1"/>
    <xf numFmtId="43" fontId="3" fillId="4" borderId="3" xfId="13" applyFill="1" applyBorder="1"/>
    <xf numFmtId="43" fontId="3" fillId="4" borderId="0" xfId="13" applyFill="1"/>
    <xf numFmtId="0" fontId="3" fillId="0" borderId="0" xfId="124" applyAlignment="1">
      <alignment horizontal="left" indent="1"/>
    </xf>
    <xf numFmtId="43" fontId="4" fillId="0" borderId="0" xfId="13" applyFont="1"/>
    <xf numFmtId="43" fontId="15" fillId="0" borderId="0" xfId="13" applyFont="1"/>
    <xf numFmtId="43" fontId="14" fillId="4" borderId="3" xfId="13" applyFont="1" applyFill="1" applyBorder="1"/>
    <xf numFmtId="43" fontId="14" fillId="4" borderId="0" xfId="13" applyFont="1" applyFill="1"/>
    <xf numFmtId="0" fontId="6" fillId="0" borderId="0" xfId="124" applyFont="1"/>
    <xf numFmtId="43" fontId="14" fillId="0" borderId="3" xfId="13" applyFont="1" applyBorder="1"/>
    <xf numFmtId="43" fontId="4" fillId="0" borderId="3" xfId="1" applyFont="1" applyBorder="1"/>
    <xf numFmtId="43" fontId="4" fillId="0" borderId="0" xfId="1" applyFont="1"/>
    <xf numFmtId="0" fontId="3" fillId="0" borderId="0" xfId="124" applyAlignment="1">
      <alignment horizontal="justify"/>
    </xf>
    <xf numFmtId="0" fontId="16" fillId="0" borderId="0" xfId="2" applyFont="1" applyAlignment="1">
      <alignment horizontal="justify" wrapText="1"/>
    </xf>
    <xf numFmtId="43" fontId="3" fillId="0" borderId="0" xfId="1" applyFont="1" applyAlignment="1">
      <alignment horizontal="justify"/>
    </xf>
    <xf numFmtId="0" fontId="17" fillId="0" borderId="0" xfId="0" applyFont="1" applyAlignment="1">
      <alignment horizontal="justify" wrapText="1"/>
    </xf>
    <xf numFmtId="0" fontId="18" fillId="0" borderId="0" xfId="0" applyFont="1" applyAlignment="1">
      <alignment horizontal="left" vertical="top" readingOrder="1"/>
    </xf>
    <xf numFmtId="0" fontId="7" fillId="0" borderId="0" xfId="2" applyFont="1" applyAlignment="1">
      <alignment horizontal="justify" wrapText="1"/>
    </xf>
    <xf numFmtId="43" fontId="3" fillId="0" borderId="0" xfId="13" applyFill="1"/>
    <xf numFmtId="43" fontId="3" fillId="0" borderId="2" xfId="124" applyNumberFormat="1" applyFill="1" applyBorder="1"/>
    <xf numFmtId="43" fontId="3" fillId="0" borderId="0" xfId="124" applyNumberFormat="1" applyFill="1"/>
    <xf numFmtId="43" fontId="3" fillId="0" borderId="0" xfId="1" applyFont="1" applyFill="1"/>
    <xf numFmtId="43" fontId="14" fillId="0" borderId="0" xfId="13" applyFont="1" applyFill="1"/>
    <xf numFmtId="43" fontId="20" fillId="0" borderId="0" xfId="13" applyFont="1" applyFill="1"/>
    <xf numFmtId="43" fontId="7" fillId="0" borderId="0" xfId="2" applyNumberFormat="1" applyFont="1" applyAlignment="1">
      <alignment horizontal="justify" wrapText="1"/>
    </xf>
    <xf numFmtId="0" fontId="5" fillId="0" borderId="0" xfId="124" applyFont="1" applyAlignment="1">
      <alignment horizontal="center" wrapText="1"/>
    </xf>
    <xf numFmtId="0" fontId="5" fillId="0" borderId="0" xfId="124" applyFont="1" applyAlignment="1">
      <alignment horizontal="center"/>
    </xf>
    <xf numFmtId="0" fontId="7" fillId="0" borderId="0" xfId="2" applyFont="1" applyAlignment="1">
      <alignment horizontal="justify" wrapText="1"/>
    </xf>
  </cellXfs>
  <cellStyles count="182">
    <cellStyle name="=C:\WINNT\SYSTEM32\COMMAND.COM" xfId="180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4 5" xfId="181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809624</xdr:colOff>
      <xdr:row>2</xdr:row>
      <xdr:rowOff>9525</xdr:rowOff>
    </xdr:from>
    <xdr:to>
      <xdr:col>5</xdr:col>
      <xdr:colOff>862574</xdr:colOff>
      <xdr:row>3</xdr:row>
      <xdr:rowOff>28575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399" y="228600"/>
          <a:ext cx="1072125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2</xdr:row>
      <xdr:rowOff>47625</xdr:rowOff>
    </xdr:from>
    <xdr:to>
      <xdr:col>1</xdr:col>
      <xdr:colOff>1095376</xdr:colOff>
      <xdr:row>3</xdr:row>
      <xdr:rowOff>1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266700"/>
          <a:ext cx="1428750" cy="409576"/>
        </a:xfrm>
        <a:prstGeom prst="rect">
          <a:avLst/>
        </a:prstGeom>
        <a:noFill/>
      </xdr:spPr>
    </xdr:pic>
    <xdr:clientData/>
  </xdr:twoCellAnchor>
  <xdr:oneCellAnchor>
    <xdr:from>
      <xdr:col>1</xdr:col>
      <xdr:colOff>3765550</xdr:colOff>
      <xdr:row>78</xdr:row>
      <xdr:rowOff>139700</xdr:rowOff>
    </xdr:from>
    <xdr:ext cx="2784865" cy="781240"/>
    <xdr:sp macro="" textlink="">
      <xdr:nvSpPr>
        <xdr:cNvPr id="8" name="7 CuadroTexto"/>
        <xdr:cNvSpPr txBox="1"/>
      </xdr:nvSpPr>
      <xdr:spPr>
        <a:xfrm>
          <a:off x="4098925" y="133699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</a:p>
      </xdr:txBody>
    </xdr:sp>
    <xdr:clientData/>
  </xdr:oneCellAnchor>
  <xdr:oneCellAnchor>
    <xdr:from>
      <xdr:col>1</xdr:col>
      <xdr:colOff>2130425</xdr:colOff>
      <xdr:row>87</xdr:row>
      <xdr:rowOff>127000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463800" y="148145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1</xdr:col>
      <xdr:colOff>0</xdr:colOff>
      <xdr:row>78</xdr:row>
      <xdr:rowOff>114300</xdr:rowOff>
    </xdr:from>
    <xdr:ext cx="2943225" cy="847725"/>
    <xdr:sp macro="" textlink="">
      <xdr:nvSpPr>
        <xdr:cNvPr id="14" name="13 CuadroTexto"/>
        <xdr:cNvSpPr txBox="1"/>
      </xdr:nvSpPr>
      <xdr:spPr>
        <a:xfrm>
          <a:off x="333375" y="1334452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zoomScaleNormal="100" workbookViewId="0">
      <selection activeCell="B10" sqref="B10"/>
    </sheetView>
  </sheetViews>
  <sheetFormatPr baseColWidth="10" defaultColWidth="11.42578125" defaultRowHeight="12.75"/>
  <cols>
    <col min="1" max="1" width="5" style="2" customWidth="1"/>
    <col min="2" max="2" width="58.5703125" style="2" customWidth="1"/>
    <col min="3" max="3" width="12.28515625" style="2" customWidth="1"/>
    <col min="4" max="4" width="13.85546875" style="2" bestFit="1" customWidth="1"/>
    <col min="5" max="5" width="1.42578125" style="2" customWidth="1"/>
    <col min="6" max="6" width="15" style="2" customWidth="1"/>
    <col min="7" max="7" width="11.42578125" style="2"/>
    <col min="8" max="8" width="12.85546875" style="2" bestFit="1" customWidth="1"/>
    <col min="9" max="9" width="11.42578125" style="2"/>
    <col min="10" max="10" width="12.85546875" style="11" bestFit="1" customWidth="1"/>
    <col min="11" max="16384" width="11.42578125" style="2"/>
  </cols>
  <sheetData>
    <row r="1" spans="1:6" ht="4.5" customHeight="1">
      <c r="F1" s="3"/>
    </row>
    <row r="2" spans="1:6">
      <c r="F2" s="3"/>
    </row>
    <row r="3" spans="1:6" ht="36" customHeight="1">
      <c r="B3" s="43" t="s">
        <v>52</v>
      </c>
      <c r="C3" s="44"/>
      <c r="D3" s="44"/>
      <c r="E3" s="44"/>
      <c r="F3" s="44"/>
    </row>
    <row r="4" spans="1:6" ht="15">
      <c r="B4" s="44" t="s">
        <v>22</v>
      </c>
      <c r="C4" s="44"/>
      <c r="D4" s="44"/>
      <c r="E4" s="44"/>
      <c r="F4" s="44"/>
    </row>
    <row r="5" spans="1:6" ht="17.45" customHeight="1">
      <c r="B5" s="44" t="s">
        <v>53</v>
      </c>
      <c r="C5" s="44"/>
      <c r="D5" s="44"/>
      <c r="E5" s="44"/>
      <c r="F5" s="44"/>
    </row>
    <row r="6" spans="1:6" ht="12" customHeight="1">
      <c r="B6" s="4"/>
      <c r="C6" s="4"/>
      <c r="D6" s="4"/>
      <c r="E6" s="4"/>
      <c r="F6" s="5"/>
    </row>
    <row r="7" spans="1:6" ht="12" customHeight="1">
      <c r="B7" s="4"/>
      <c r="C7" s="4"/>
      <c r="D7" s="4"/>
      <c r="E7" s="4"/>
      <c r="F7" s="5"/>
    </row>
    <row r="8" spans="1:6">
      <c r="B8" s="5" t="s">
        <v>23</v>
      </c>
      <c r="D8" s="5" t="s">
        <v>51</v>
      </c>
      <c r="E8" s="5"/>
      <c r="F8" s="5" t="s">
        <v>21</v>
      </c>
    </row>
    <row r="9" spans="1:6" ht="6" customHeight="1">
      <c r="C9" s="6"/>
      <c r="D9" s="2" t="s">
        <v>50</v>
      </c>
    </row>
    <row r="10" spans="1:6">
      <c r="A10" s="6" t="s">
        <v>24</v>
      </c>
      <c r="C10" s="6"/>
      <c r="D10" s="7"/>
      <c r="E10" s="7"/>
    </row>
    <row r="11" spans="1:6">
      <c r="A11" s="8" t="s">
        <v>25</v>
      </c>
      <c r="C11" s="6"/>
      <c r="D11" s="9">
        <f>SUM(D12:D22)</f>
        <v>75563844.469999999</v>
      </c>
      <c r="E11" s="7"/>
      <c r="F11" s="9">
        <f>SUM(F12:F22)</f>
        <v>207951393.79000002</v>
      </c>
    </row>
    <row r="12" spans="1:6">
      <c r="B12" s="2" t="s">
        <v>26</v>
      </c>
      <c r="C12" s="6"/>
      <c r="D12" s="10">
        <v>0</v>
      </c>
      <c r="E12" s="10"/>
      <c r="F12" s="10">
        <v>0</v>
      </c>
    </row>
    <row r="13" spans="1:6">
      <c r="B13" s="2" t="s">
        <v>27</v>
      </c>
      <c r="C13" s="6"/>
      <c r="D13" s="10">
        <v>0</v>
      </c>
      <c r="E13" s="10"/>
      <c r="F13" s="10">
        <v>0</v>
      </c>
    </row>
    <row r="14" spans="1:6">
      <c r="B14" s="2" t="s">
        <v>2</v>
      </c>
      <c r="D14" s="10">
        <v>0</v>
      </c>
      <c r="E14" s="10"/>
      <c r="F14" s="10">
        <v>0</v>
      </c>
    </row>
    <row r="15" spans="1:6">
      <c r="B15" s="2" t="s">
        <v>3</v>
      </c>
      <c r="D15" s="10">
        <v>0</v>
      </c>
      <c r="E15" s="10"/>
      <c r="F15" s="10">
        <v>0</v>
      </c>
    </row>
    <row r="16" spans="1:6">
      <c r="B16" s="2" t="s">
        <v>28</v>
      </c>
      <c r="D16" s="10">
        <v>0</v>
      </c>
      <c r="E16" s="10"/>
      <c r="F16" s="10">
        <v>0</v>
      </c>
    </row>
    <row r="17" spans="1:6">
      <c r="B17" s="2" t="s">
        <v>29</v>
      </c>
      <c r="D17" s="10">
        <v>0</v>
      </c>
      <c r="E17" s="10"/>
      <c r="F17" s="10">
        <v>0</v>
      </c>
    </row>
    <row r="18" spans="1:6">
      <c r="B18" s="2" t="s">
        <v>4</v>
      </c>
      <c r="D18" s="10">
        <v>69506262.650000006</v>
      </c>
      <c r="E18" s="10"/>
      <c r="F18" s="10">
        <v>198786211.77000001</v>
      </c>
    </row>
    <row r="19" spans="1:6" ht="38.25">
      <c r="B19" s="12" t="s">
        <v>5</v>
      </c>
      <c r="D19" s="10">
        <v>0</v>
      </c>
      <c r="E19" s="10"/>
      <c r="F19" s="10">
        <v>0</v>
      </c>
    </row>
    <row r="20" spans="1:6">
      <c r="B20" s="2" t="s">
        <v>6</v>
      </c>
      <c r="D20" s="10">
        <v>0</v>
      </c>
      <c r="E20" s="10"/>
      <c r="F20" s="10">
        <v>0</v>
      </c>
    </row>
    <row r="21" spans="1:6">
      <c r="B21" s="2" t="s">
        <v>10</v>
      </c>
      <c r="C21" s="6"/>
      <c r="D21" s="10">
        <v>6000000</v>
      </c>
      <c r="E21" s="10"/>
      <c r="F21" s="10">
        <v>6000000</v>
      </c>
    </row>
    <row r="22" spans="1:6">
      <c r="B22" s="2" t="s">
        <v>30</v>
      </c>
      <c r="D22" s="10">
        <v>57581.82</v>
      </c>
      <c r="E22" s="10"/>
      <c r="F22" s="10">
        <v>3165182.02</v>
      </c>
    </row>
    <row r="23" spans="1:6" ht="9.75" customHeight="1">
      <c r="B23" s="13"/>
      <c r="C23" s="13"/>
      <c r="F23" s="7"/>
    </row>
    <row r="24" spans="1:6">
      <c r="A24" s="8" t="s">
        <v>31</v>
      </c>
      <c r="C24" s="6"/>
      <c r="D24" s="37">
        <f>SUM(D25:D40)</f>
        <v>65014617.159999989</v>
      </c>
      <c r="E24" s="38"/>
      <c r="F24" s="37">
        <f>SUM(F25:F40)</f>
        <v>193835410.97</v>
      </c>
    </row>
    <row r="25" spans="1:6">
      <c r="B25" s="14" t="s">
        <v>7</v>
      </c>
      <c r="C25" s="14"/>
      <c r="D25" s="36">
        <v>33577576.009999998</v>
      </c>
      <c r="E25" s="36"/>
      <c r="F25" s="36">
        <v>95795333.879999995</v>
      </c>
    </row>
    <row r="26" spans="1:6">
      <c r="B26" s="14" t="s">
        <v>8</v>
      </c>
      <c r="C26" s="14"/>
      <c r="D26" s="36">
        <f>9997916.72-239303.71</f>
        <v>9758613.0099999998</v>
      </c>
      <c r="E26" s="36"/>
      <c r="F26" s="36">
        <v>27895144.77</v>
      </c>
    </row>
    <row r="27" spans="1:6">
      <c r="B27" s="14" t="s">
        <v>9</v>
      </c>
      <c r="C27" s="14"/>
      <c r="D27" s="39">
        <v>21401040.16</v>
      </c>
      <c r="E27" s="39"/>
      <c r="F27" s="39">
        <v>68641564.010000005</v>
      </c>
    </row>
    <row r="28" spans="1:6">
      <c r="B28" s="14" t="s">
        <v>11</v>
      </c>
      <c r="C28" s="14"/>
      <c r="D28" s="36">
        <v>0</v>
      </c>
      <c r="E28" s="36"/>
      <c r="F28" s="36">
        <v>0</v>
      </c>
    </row>
    <row r="29" spans="1:6">
      <c r="B29" s="14" t="s">
        <v>12</v>
      </c>
      <c r="C29" s="14"/>
      <c r="D29" s="36">
        <v>0</v>
      </c>
      <c r="E29" s="36"/>
      <c r="F29" s="36">
        <v>0</v>
      </c>
    </row>
    <row r="30" spans="1:6">
      <c r="B30" s="14" t="s">
        <v>13</v>
      </c>
      <c r="C30" s="14"/>
      <c r="D30" s="36">
        <v>0</v>
      </c>
      <c r="E30" s="36"/>
      <c r="F30" s="36">
        <v>0</v>
      </c>
    </row>
    <row r="31" spans="1:6">
      <c r="B31" s="14" t="s">
        <v>14</v>
      </c>
      <c r="C31" s="14"/>
      <c r="D31" s="10">
        <v>0</v>
      </c>
      <c r="E31" s="10"/>
      <c r="F31" s="10">
        <v>0</v>
      </c>
    </row>
    <row r="32" spans="1:6">
      <c r="B32" s="14" t="s">
        <v>15</v>
      </c>
      <c r="C32" s="14"/>
      <c r="D32" s="10">
        <v>0</v>
      </c>
      <c r="E32" s="10"/>
      <c r="F32" s="10">
        <v>0</v>
      </c>
    </row>
    <row r="33" spans="1:6">
      <c r="B33" s="14" t="s">
        <v>16</v>
      </c>
      <c r="C33" s="14"/>
      <c r="D33" s="10">
        <v>0</v>
      </c>
      <c r="E33" s="10"/>
      <c r="F33" s="10">
        <v>0</v>
      </c>
    </row>
    <row r="34" spans="1:6">
      <c r="B34" s="14" t="s">
        <v>17</v>
      </c>
      <c r="C34" s="14"/>
      <c r="D34" s="10">
        <v>0</v>
      </c>
      <c r="E34" s="10"/>
      <c r="F34" s="10">
        <v>0</v>
      </c>
    </row>
    <row r="35" spans="1:6">
      <c r="B35" s="14" t="s">
        <v>18</v>
      </c>
      <c r="C35" s="14"/>
      <c r="D35" s="10">
        <v>0</v>
      </c>
      <c r="F35" s="10">
        <v>0</v>
      </c>
    </row>
    <row r="36" spans="1:6">
      <c r="B36" s="14" t="s">
        <v>19</v>
      </c>
      <c r="C36" s="14"/>
      <c r="D36" s="10">
        <v>0</v>
      </c>
      <c r="E36" s="10"/>
      <c r="F36" s="10">
        <v>0</v>
      </c>
    </row>
    <row r="37" spans="1:6">
      <c r="B37" s="2" t="s">
        <v>32</v>
      </c>
      <c r="D37" s="15">
        <v>0</v>
      </c>
      <c r="E37" s="15"/>
      <c r="F37" s="15">
        <v>0</v>
      </c>
    </row>
    <row r="38" spans="1:6">
      <c r="B38" s="2" t="s">
        <v>1</v>
      </c>
      <c r="D38" s="15">
        <v>0</v>
      </c>
      <c r="E38" s="15"/>
      <c r="F38" s="15">
        <v>0</v>
      </c>
    </row>
    <row r="39" spans="1:6">
      <c r="B39" s="2" t="s">
        <v>20</v>
      </c>
      <c r="D39" s="40">
        <v>0</v>
      </c>
      <c r="E39" s="40"/>
      <c r="F39" s="40">
        <v>0</v>
      </c>
    </row>
    <row r="40" spans="1:6">
      <c r="B40" s="2" t="s">
        <v>33</v>
      </c>
      <c r="D40" s="41">
        <v>277387.98</v>
      </c>
      <c r="E40" s="40"/>
      <c r="F40" s="41">
        <f>376357.94+1127010.37</f>
        <v>1503368.31</v>
      </c>
    </row>
    <row r="41" spans="1:6">
      <c r="A41" s="16" t="s">
        <v>34</v>
      </c>
      <c r="B41" s="17"/>
      <c r="C41" s="18"/>
      <c r="D41" s="19">
        <f>D11-D24</f>
        <v>10549227.31000001</v>
      </c>
      <c r="E41" s="20"/>
      <c r="F41" s="19">
        <f>F11-F24</f>
        <v>14115982.820000023</v>
      </c>
    </row>
    <row r="42" spans="1:6">
      <c r="B42" s="6"/>
      <c r="C42" s="6"/>
      <c r="D42" s="10"/>
      <c r="E42" s="10"/>
      <c r="F42" s="7"/>
    </row>
    <row r="43" spans="1:6">
      <c r="B43" s="6"/>
      <c r="C43" s="6"/>
      <c r="D43" s="10"/>
      <c r="E43" s="10"/>
      <c r="F43" s="7"/>
    </row>
    <row r="44" spans="1:6">
      <c r="A44" s="6" t="s">
        <v>35</v>
      </c>
      <c r="C44" s="6"/>
    </row>
    <row r="45" spans="1:6">
      <c r="A45" s="8" t="s">
        <v>25</v>
      </c>
      <c r="B45" s="6"/>
      <c r="C45" s="6"/>
      <c r="D45" s="9">
        <f>SUM(D46:D48)</f>
        <v>0</v>
      </c>
      <c r="F45" s="9">
        <f>SUM(F46:F48)</f>
        <v>1374817.75</v>
      </c>
    </row>
    <row r="46" spans="1:6">
      <c r="B46" s="2" t="s">
        <v>36</v>
      </c>
      <c r="D46" s="11"/>
      <c r="E46" s="11"/>
      <c r="F46" s="11"/>
    </row>
    <row r="47" spans="1:6">
      <c r="B47" s="2" t="s">
        <v>0</v>
      </c>
      <c r="D47" s="11"/>
      <c r="E47" s="11"/>
      <c r="F47" s="11"/>
    </row>
    <row r="48" spans="1:6">
      <c r="B48" s="2" t="s">
        <v>37</v>
      </c>
      <c r="D48" s="39"/>
      <c r="E48" s="11"/>
      <c r="F48" s="11">
        <f>550465.57+824352.18</f>
        <v>1374817.75</v>
      </c>
    </row>
    <row r="49" spans="1:9">
      <c r="A49" s="8" t="s">
        <v>31</v>
      </c>
      <c r="D49" s="9">
        <f>SUM(D50:D52)</f>
        <v>2071221.71</v>
      </c>
      <c r="F49" s="9">
        <f>SUM(F50:F52)</f>
        <v>7793564.5099999998</v>
      </c>
    </row>
    <row r="50" spans="1:9">
      <c r="B50" s="2" t="s">
        <v>36</v>
      </c>
      <c r="D50" s="10">
        <v>165495</v>
      </c>
      <c r="E50" s="10"/>
      <c r="F50" s="36">
        <v>7421339.9100000001</v>
      </c>
    </row>
    <row r="51" spans="1:9">
      <c r="B51" s="2" t="s">
        <v>0</v>
      </c>
      <c r="D51" s="10">
        <v>1799970.09</v>
      </c>
      <c r="E51" s="10"/>
      <c r="F51" s="36">
        <v>372224.6</v>
      </c>
    </row>
    <row r="52" spans="1:9">
      <c r="B52" s="2" t="s">
        <v>37</v>
      </c>
      <c r="D52" s="36">
        <v>105756.62</v>
      </c>
      <c r="E52" s="10"/>
      <c r="F52" s="36"/>
    </row>
    <row r="53" spans="1:9">
      <c r="A53" s="16" t="s">
        <v>38</v>
      </c>
      <c r="B53" s="17"/>
      <c r="C53" s="17"/>
      <c r="D53" s="19">
        <f>D45-D49</f>
        <v>-2071221.71</v>
      </c>
      <c r="E53" s="20"/>
      <c r="F53" s="19">
        <f>F45-F49</f>
        <v>-6418746.7599999998</v>
      </c>
    </row>
    <row r="54" spans="1:9">
      <c r="D54" s="15"/>
      <c r="E54" s="15"/>
      <c r="F54" s="15"/>
    </row>
    <row r="55" spans="1:9">
      <c r="D55" s="15"/>
      <c r="E55" s="15"/>
      <c r="F55" s="15"/>
    </row>
    <row r="56" spans="1:9">
      <c r="A56" s="6" t="s">
        <v>39</v>
      </c>
      <c r="C56" s="6"/>
    </row>
    <row r="57" spans="1:9">
      <c r="A57" s="8" t="s">
        <v>25</v>
      </c>
      <c r="D57" s="9">
        <f>SUM(D58:D61)</f>
        <v>2179856.87</v>
      </c>
      <c r="F57" s="9">
        <f>SUM(F58:F61)</f>
        <v>5422020.0700000003</v>
      </c>
    </row>
    <row r="58" spans="1:9">
      <c r="B58" s="2" t="s">
        <v>40</v>
      </c>
      <c r="D58" s="10">
        <f>658330.35+1521526.52</f>
        <v>2179856.87</v>
      </c>
      <c r="E58" s="10"/>
      <c r="F58" s="10">
        <f>3254408.93+2167611.14</f>
        <v>5422020.0700000003</v>
      </c>
      <c r="H58" s="10"/>
    </row>
    <row r="59" spans="1:9">
      <c r="B59" s="21" t="s">
        <v>41</v>
      </c>
      <c r="D59" s="10"/>
      <c r="E59" s="10"/>
      <c r="F59" s="15"/>
      <c r="H59" s="11"/>
      <c r="I59" s="11"/>
    </row>
    <row r="60" spans="1:9">
      <c r="B60" s="21" t="s">
        <v>42</v>
      </c>
      <c r="D60" s="10"/>
      <c r="E60" s="10"/>
      <c r="F60" s="15"/>
    </row>
    <row r="61" spans="1:9">
      <c r="B61" s="2" t="s">
        <v>43</v>
      </c>
      <c r="D61" s="22"/>
      <c r="E61" s="22"/>
      <c r="F61" s="23"/>
    </row>
    <row r="62" spans="1:9">
      <c r="A62" s="8" t="s">
        <v>31</v>
      </c>
      <c r="D62" s="9">
        <f>SUM(D63:D66)</f>
        <v>11456110.42</v>
      </c>
      <c r="F62" s="9">
        <f>SUM(F63:F66)</f>
        <v>16020239.430000002</v>
      </c>
      <c r="H62" s="11"/>
      <c r="I62" s="11"/>
    </row>
    <row r="63" spans="1:9">
      <c r="B63" s="2" t="s">
        <v>44</v>
      </c>
      <c r="D63" s="10">
        <f>1321374.75+10134735.67</f>
        <v>11456110.42</v>
      </c>
      <c r="E63" s="10"/>
      <c r="F63" s="10">
        <f>1205179.8+14815059.63</f>
        <v>16020239.430000002</v>
      </c>
    </row>
    <row r="64" spans="1:9">
      <c r="B64" s="21" t="s">
        <v>41</v>
      </c>
      <c r="D64" s="10"/>
      <c r="E64" s="10"/>
      <c r="F64" s="15"/>
    </row>
    <row r="65" spans="1:6">
      <c r="B65" s="21" t="s">
        <v>42</v>
      </c>
      <c r="D65" s="10"/>
      <c r="E65" s="10"/>
      <c r="F65" s="15"/>
    </row>
    <row r="66" spans="1:6">
      <c r="B66" s="2" t="s">
        <v>45</v>
      </c>
    </row>
    <row r="67" spans="1:6">
      <c r="A67" s="16" t="s">
        <v>46</v>
      </c>
      <c r="B67" s="17"/>
      <c r="C67" s="17"/>
      <c r="D67" s="24">
        <f>D57-D62</f>
        <v>-9276253.5500000007</v>
      </c>
      <c r="E67" s="25"/>
      <c r="F67" s="24">
        <f>F57-F62</f>
        <v>-10598219.360000001</v>
      </c>
    </row>
    <row r="68" spans="1:6">
      <c r="D68" s="15"/>
      <c r="E68" s="15"/>
      <c r="F68" s="15"/>
    </row>
    <row r="69" spans="1:6">
      <c r="A69" s="26" t="s">
        <v>47</v>
      </c>
      <c r="B69" s="6"/>
      <c r="C69" s="6"/>
      <c r="D69" s="27">
        <f>D41+D53+D67</f>
        <v>-798247.9499999918</v>
      </c>
      <c r="E69" s="15"/>
      <c r="F69" s="27">
        <f>F41+F53+F67</f>
        <v>-2900983.2999999784</v>
      </c>
    </row>
    <row r="70" spans="1:6">
      <c r="B70" s="6"/>
      <c r="C70" s="6"/>
      <c r="D70" s="22"/>
      <c r="E70" s="22"/>
      <c r="F70" s="22"/>
    </row>
    <row r="71" spans="1:6">
      <c r="A71" s="26" t="s">
        <v>48</v>
      </c>
      <c r="C71" s="6"/>
      <c r="D71" s="28">
        <v>4786231.92</v>
      </c>
      <c r="E71" s="29"/>
      <c r="F71" s="28">
        <v>6888967.2699999996</v>
      </c>
    </row>
    <row r="72" spans="1:6">
      <c r="A72" s="26" t="s">
        <v>49</v>
      </c>
      <c r="C72" s="6"/>
      <c r="D72" s="28">
        <v>3987983.97</v>
      </c>
      <c r="E72" s="29"/>
      <c r="F72" s="28">
        <v>3987983.97</v>
      </c>
    </row>
    <row r="73" spans="1:6">
      <c r="D73" s="15"/>
      <c r="E73" s="15"/>
      <c r="F73" s="15"/>
    </row>
    <row r="74" spans="1:6">
      <c r="D74" s="7"/>
      <c r="E74" s="7"/>
      <c r="F74" s="7"/>
    </row>
    <row r="75" spans="1:6" ht="24" customHeight="1">
      <c r="B75" s="45"/>
      <c r="C75" s="45"/>
      <c r="D75" s="45"/>
      <c r="E75" s="45"/>
      <c r="F75" s="45"/>
    </row>
    <row r="76" spans="1:6">
      <c r="B76" s="35"/>
      <c r="C76" s="35"/>
      <c r="D76" s="35"/>
      <c r="E76" s="35"/>
      <c r="F76" s="42"/>
    </row>
    <row r="77" spans="1:6">
      <c r="D77" s="7"/>
    </row>
    <row r="83" spans="7:7">
      <c r="G83" s="1"/>
    </row>
    <row r="84" spans="7:7">
      <c r="G84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0" spans="7:7">
      <c r="G90" s="1"/>
    </row>
    <row r="91" spans="7:7">
      <c r="G91" s="1"/>
    </row>
    <row r="92" spans="7:7">
      <c r="G92" s="1"/>
    </row>
    <row r="93" spans="7:7">
      <c r="G93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5" spans="7:7">
      <c r="G105" s="1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  <row r="110" spans="7:7">
      <c r="G110" s="1"/>
    </row>
    <row r="111" spans="7:7">
      <c r="G111" s="1"/>
    </row>
    <row r="112" spans="7:7">
      <c r="G112" s="1"/>
    </row>
    <row r="113" spans="2:10">
      <c r="G113" s="1"/>
    </row>
    <row r="114" spans="2:10">
      <c r="G114" s="1"/>
    </row>
    <row r="115" spans="2:10">
      <c r="G115" s="1"/>
    </row>
    <row r="116" spans="2:10">
      <c r="G116" s="1"/>
    </row>
    <row r="117" spans="2:10" s="30" customFormat="1" ht="45.75" customHeight="1">
      <c r="G117" s="31"/>
      <c r="J117" s="32"/>
    </row>
    <row r="118" spans="2:10" s="30" customFormat="1">
      <c r="G118" s="33"/>
      <c r="J118" s="32"/>
    </row>
    <row r="119" spans="2:10">
      <c r="B119" s="1"/>
      <c r="C119" s="1"/>
      <c r="D119" s="1"/>
      <c r="E119" s="1"/>
      <c r="F119" s="1"/>
      <c r="G119" s="1"/>
    </row>
    <row r="120" spans="2:10" ht="15.75">
      <c r="B120" s="34"/>
      <c r="C120" s="1"/>
      <c r="D120" s="1"/>
      <c r="E120" s="1"/>
      <c r="F120" s="1"/>
      <c r="G120" s="1"/>
    </row>
    <row r="121" spans="2:10">
      <c r="G121" s="1"/>
    </row>
  </sheetData>
  <mergeCells count="4">
    <mergeCell ref="B3:F3"/>
    <mergeCell ref="B4:F4"/>
    <mergeCell ref="B5:F5"/>
    <mergeCell ref="B75:F75"/>
  </mergeCells>
  <printOptions horizontalCentered="1"/>
  <pageMargins left="0.23622047244094491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</vt:lpstr>
      <vt:lpstr>'05'!Área_de_impresión</vt:lpstr>
      <vt:lpstr>'05'!Títulos_a_imprimir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2019-10-07T22:33:13Z</cp:lastPrinted>
  <dcterms:created xsi:type="dcterms:W3CDTF">2016-10-26T15:26:32Z</dcterms:created>
  <dcterms:modified xsi:type="dcterms:W3CDTF">2019-10-07T22:33:15Z</dcterms:modified>
</cp:coreProperties>
</file>